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<sst xmlns="http://schemas.openxmlformats.org/spreadsheetml/2006/main" count="296" uniqueCount="125">
  <si>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</si>
  <si>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</si>
  <si>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</si>
  <si>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</si>
  <si>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</si>
  <si>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</si>
  <si>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</si>
  <si>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</si>
  <si>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</si>
  <si>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</si>
  <si>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</si>
  <si>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</si>
  <si>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</si>
  <si>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</si>
  <si>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</si>
  <si>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</si>
  <si>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</si>
  <si>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</si>
  <si>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</si>
  <si>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</si>
  <si>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</si>
  <si>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</si>
  <si>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</si>
  <si>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</si>
  <si>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</si>
  <si>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</si>
  <si>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</si>
  <si>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</si>
  <si>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</si>
  <si>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</si>
  <si>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</si>
  <si>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</si>
  <si>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</si>
  <si>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</si>
  <si>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</si>
  <si>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</si>
  <si>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</si>
  <si>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</si>
  <si>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</si>
  <si>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</si>
  <si>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10Сз+Бп</t>
  </si>
  <si>
    <t>Мушнянське</t>
  </si>
  <si>
    <t>Разом СРВ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</si>
  <si>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</si>
  <si>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</si>
  <si>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</si>
  <si>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</si>
  <si>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</si>
  <si>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</si>
  <si>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</si>
  <si>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</si>
  <si>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</si>
  <si>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</si>
  <si>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</si>
  <si>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</si>
  <si>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</si>
  <si>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</si>
  <si>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</si>
  <si>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</si>
  <si>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</si>
  <si>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</si>
  <si>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</si>
  <si>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</si>
  <si>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</si>
  <si>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</si>
  <si>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</si>
  <si>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</si>
  <si>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</si>
  <si>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</si>
  <si>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</si>
  <si>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</si>
  <si>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</si>
  <si>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</si>
  <si>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</si>
  <si>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</si>
  <si>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</si>
  <si>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</si>
  <si>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</si>
  <si>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</si>
  <si>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</si>
  <si>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</si>
  <si>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</si>
  <si>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</si>
  <si>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</si>
  <si>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</si>
  <si>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</si>
  <si>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Кисорицьке</t>
  </si>
  <si>
    <t>СРВ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</si>
  <si>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</si>
  <si>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</si>
  <si>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</si>
  <si>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Остківське</t>
  </si>
  <si>
    <t>_____________ 2019 року</t>
  </si>
  <si>
    <t>6Сз4Бп+Влч</t>
  </si>
  <si>
    <t>8Бп2Ос</t>
  </si>
  <si>
    <t>6Влч2Бп2Сз</t>
  </si>
  <si>
    <t>9Бп1Сз+Ос</t>
  </si>
  <si>
    <t>8Бп1Влч1Ос+Сз</t>
  </si>
  <si>
    <t>Біловізьке</t>
  </si>
  <si>
    <t>Кам'янське</t>
  </si>
  <si>
    <t>9Сз1Бп</t>
  </si>
  <si>
    <t>4Дз3Бп1Сз1Ос1Влч</t>
  </si>
  <si>
    <t>4Сз6Бп</t>
  </si>
  <si>
    <t>1А</t>
  </si>
  <si>
    <t>8Сз2Бп+Ос</t>
  </si>
  <si>
    <t>4ЯлЄ3Дз2Бп1Ос+Гз+Влч</t>
  </si>
  <si>
    <t>6ЯлЄ1Дз2Бп1Гз+КЛГ</t>
  </si>
  <si>
    <t>1Б</t>
  </si>
  <si>
    <t>7Сз3Бп+Дз+Влч</t>
  </si>
  <si>
    <t>Вітровал, бурелом</t>
  </si>
  <si>
    <t>7Сз2Бп1Дз</t>
  </si>
  <si>
    <t>7Сз3Бп</t>
  </si>
  <si>
    <t>Всього СРВ</t>
  </si>
  <si>
    <t>СРС</t>
  </si>
  <si>
    <t>6Сз(70)4Сз(50)</t>
  </si>
  <si>
    <t>8Сз(55)2Сз(46)</t>
  </si>
  <si>
    <t>8Сз(49)2Сз(70)</t>
  </si>
  <si>
    <t>3Сз(43)3Сз(50)4Бп</t>
  </si>
  <si>
    <t>Разом СРС</t>
  </si>
  <si>
    <t>Дубнівське</t>
  </si>
  <si>
    <t>Всього СРС</t>
  </si>
  <si>
    <t>4Сз4Бп1Дз1Влч+Ос</t>
  </si>
  <si>
    <t>КВШ, Пониження рівня грунтових вод</t>
  </si>
  <si>
    <t>6Сз(40)4Сз(75)</t>
  </si>
  <si>
    <t>ВСЬОГО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</si>
</sst>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0.0000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88" fontId="2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188" fontId="0" fillId="0" borderId="10" xfId="0" applyNumberForma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view="pageBreakPreview" zoomScaleSheetLayoutView="100" zoomScalePageLayoutView="0" workbookViewId="0" topLeftCell="A46">
      <selection activeCell="R39" sqref="R39"/>
    </sheetView>
  </sheetViews>
  <sheetFormatPr defaultColWidth="9.00390625" defaultRowHeight="12.75"/>
  <cols>
    <col min="1" max="1" width="19.75390625" style="0" customWidth="1"/>
    <col min="2" max="2" width="4.25390625" style="0" customWidth="1"/>
    <col min="3" max="3" width="5.375" style="0" customWidth="1"/>
    <col min="4" max="4" width="4.875" style="0" customWidth="1"/>
    <col min="5" max="5" width="4.125" style="0" customWidth="1"/>
    <col min="6" max="6" width="6.125" style="0" customWidth="1"/>
    <col min="7" max="7" width="7.875" style="0" customWidth="1"/>
    <col min="8" max="8" width="19.75390625" style="0" customWidth="1"/>
    <col min="9" max="9" width="4.625" style="0" customWidth="1"/>
    <col min="10" max="10" width="4.1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375" style="0" customWidth="1"/>
    <col min="16" max="16" width="6.625" style="0" customWidth="1"/>
    <col min="17" max="17" width="37.75390625" style="0" customWidth="1"/>
    <col min="18" max="18" width="13.00390625" style="0" customWidth="1"/>
    <col min="19" max="19" width="17.75390625" style="0" customWidth="1"/>
  </cols>
  <sheetData>
    <row r="1" ht="7.5" customHeight="1"/>
    <row r="2" spans="1:16" s="30" customFormat="1" ht="12.75">
      <c r="A2" s="30" t="s">
        <v>14</v>
      </c>
      <c r="P2" s="30" t="s">
        <v>14</v>
      </c>
    </row>
    <row r="3" spans="1:19" ht="12.75">
      <c r="A3" t="s">
        <v>39</v>
      </c>
      <c r="P3" s="31" t="s">
        <v>35</v>
      </c>
      <c r="Q3" s="24"/>
      <c r="R3" s="24"/>
      <c r="S3" s="24"/>
    </row>
    <row r="4" spans="1:19" ht="12.75">
      <c r="A4" t="s">
        <v>15</v>
      </c>
      <c r="P4" s="92" t="s">
        <v>34</v>
      </c>
      <c r="Q4" s="92"/>
      <c r="R4" s="92"/>
      <c r="S4" s="92"/>
    </row>
    <row r="5" spans="1:16" ht="12.75">
      <c r="A5" t="s">
        <v>16</v>
      </c>
      <c r="P5" t="s">
        <v>33</v>
      </c>
    </row>
    <row r="6" ht="12.75">
      <c r="P6" t="s">
        <v>32</v>
      </c>
    </row>
    <row r="7" spans="1:18" ht="12.75">
      <c r="A7" t="s">
        <v>37</v>
      </c>
      <c r="P7" s="93" t="s">
        <v>36</v>
      </c>
      <c r="Q7" s="93"/>
      <c r="R7" s="93"/>
    </row>
    <row r="8" spans="1:16" ht="12.75">
      <c r="A8" t="s">
        <v>17</v>
      </c>
      <c r="P8" t="s">
        <v>17</v>
      </c>
    </row>
    <row r="9" spans="1:16" ht="12.75">
      <c r="A9" t="s">
        <v>92</v>
      </c>
      <c r="P9" t="s">
        <v>89</v>
      </c>
    </row>
    <row r="10" ht="12.75">
      <c r="H10" s="30" t="s">
        <v>18</v>
      </c>
    </row>
    <row r="11" ht="12.75">
      <c r="D11" t="s">
        <v>90</v>
      </c>
    </row>
    <row r="12" ht="1.5" customHeight="1"/>
    <row r="13" spans="1:19" ht="35.25" customHeight="1">
      <c r="A13" s="99" t="s">
        <v>0</v>
      </c>
      <c r="B13" s="96" t="s">
        <v>1</v>
      </c>
      <c r="C13" s="96" t="s">
        <v>2</v>
      </c>
      <c r="D13" s="96" t="s">
        <v>3</v>
      </c>
      <c r="E13" s="96" t="s">
        <v>19</v>
      </c>
      <c r="F13" s="94" t="s">
        <v>20</v>
      </c>
      <c r="G13" s="94"/>
      <c r="H13" s="98" t="s">
        <v>4</v>
      </c>
      <c r="I13" s="98"/>
      <c r="J13" s="98"/>
      <c r="K13" s="98"/>
      <c r="L13" s="98"/>
      <c r="M13" s="98"/>
      <c r="N13" s="98"/>
      <c r="O13" s="96" t="s">
        <v>21</v>
      </c>
      <c r="P13" s="96" t="s">
        <v>22</v>
      </c>
      <c r="Q13" s="94" t="s">
        <v>23</v>
      </c>
      <c r="R13" s="94" t="s">
        <v>24</v>
      </c>
      <c r="S13" s="94" t="s">
        <v>25</v>
      </c>
    </row>
    <row r="14" spans="1:19" ht="90.75" customHeight="1">
      <c r="A14" s="100"/>
      <c r="B14" s="97"/>
      <c r="C14" s="97"/>
      <c r="D14" s="97"/>
      <c r="E14" s="97"/>
      <c r="F14" s="28" t="s">
        <v>26</v>
      </c>
      <c r="G14" s="29" t="s">
        <v>27</v>
      </c>
      <c r="H14" s="29" t="s">
        <v>5</v>
      </c>
      <c r="I14" s="29" t="s">
        <v>6</v>
      </c>
      <c r="J14" s="29" t="s">
        <v>7</v>
      </c>
      <c r="K14" s="29" t="s">
        <v>8</v>
      </c>
      <c r="L14" s="29" t="s">
        <v>9</v>
      </c>
      <c r="M14" s="29" t="s">
        <v>10</v>
      </c>
      <c r="N14" s="29" t="s">
        <v>28</v>
      </c>
      <c r="O14" s="97"/>
      <c r="P14" s="97"/>
      <c r="Q14" s="95"/>
      <c r="R14" s="95"/>
      <c r="S14" s="95"/>
    </row>
    <row r="15" spans="1:19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27">
        <v>16</v>
      </c>
      <c r="Q15" s="27">
        <v>17</v>
      </c>
      <c r="R15" s="27">
        <v>18</v>
      </c>
      <c r="S15" s="11">
        <v>19</v>
      </c>
    </row>
    <row r="16" spans="1:19" ht="16.5" customHeight="1">
      <c r="A16" s="78" t="s">
        <v>99</v>
      </c>
      <c r="B16" s="27">
        <v>5</v>
      </c>
      <c r="C16" s="27">
        <v>16</v>
      </c>
      <c r="D16" s="27">
        <v>23</v>
      </c>
      <c r="E16" s="27">
        <v>3</v>
      </c>
      <c r="F16" s="27">
        <v>0.9</v>
      </c>
      <c r="G16" s="27"/>
      <c r="H16" s="27" t="s">
        <v>40</v>
      </c>
      <c r="I16" s="27">
        <v>47</v>
      </c>
      <c r="J16" s="27">
        <v>0.8</v>
      </c>
      <c r="K16" s="27">
        <v>2</v>
      </c>
      <c r="L16" s="27">
        <v>16</v>
      </c>
      <c r="M16" s="27">
        <v>16</v>
      </c>
      <c r="N16" s="27">
        <v>230</v>
      </c>
      <c r="O16" s="27">
        <v>4</v>
      </c>
      <c r="P16" s="27" t="s">
        <v>113</v>
      </c>
      <c r="Q16" s="64" t="s">
        <v>122</v>
      </c>
      <c r="R16" s="27">
        <v>115</v>
      </c>
      <c r="S16" s="81" t="s">
        <v>88</v>
      </c>
    </row>
    <row r="17" spans="1:19" ht="12.75">
      <c r="A17" s="79"/>
      <c r="B17" s="27">
        <v>13</v>
      </c>
      <c r="C17" s="27">
        <v>22</v>
      </c>
      <c r="D17" s="27">
        <v>15</v>
      </c>
      <c r="E17" s="27">
        <v>1</v>
      </c>
      <c r="F17" s="27">
        <v>0.7</v>
      </c>
      <c r="G17" s="27">
        <v>0.7</v>
      </c>
      <c r="H17" s="27" t="s">
        <v>114</v>
      </c>
      <c r="I17" s="27">
        <v>70</v>
      </c>
      <c r="J17" s="27">
        <v>0.7</v>
      </c>
      <c r="K17" s="27">
        <v>3</v>
      </c>
      <c r="L17" s="27">
        <v>18</v>
      </c>
      <c r="M17" s="27">
        <v>26</v>
      </c>
      <c r="N17" s="27">
        <v>180</v>
      </c>
      <c r="O17" s="27">
        <v>4</v>
      </c>
      <c r="P17" s="27" t="s">
        <v>113</v>
      </c>
      <c r="Q17" s="64" t="s">
        <v>122</v>
      </c>
      <c r="R17" s="27">
        <v>100</v>
      </c>
      <c r="S17" s="82"/>
    </row>
    <row r="18" spans="1:19" ht="12.75">
      <c r="A18" s="79"/>
      <c r="B18" s="27">
        <v>13</v>
      </c>
      <c r="C18" s="27">
        <v>23</v>
      </c>
      <c r="D18" s="27">
        <v>3</v>
      </c>
      <c r="E18" s="27">
        <v>1</v>
      </c>
      <c r="F18" s="27">
        <v>0.2</v>
      </c>
      <c r="G18" s="27"/>
      <c r="H18" s="27" t="s">
        <v>38</v>
      </c>
      <c r="I18" s="27">
        <v>42</v>
      </c>
      <c r="J18" s="27">
        <v>0.8</v>
      </c>
      <c r="K18" s="27">
        <v>3</v>
      </c>
      <c r="L18" s="27">
        <v>10</v>
      </c>
      <c r="M18" s="27">
        <v>12</v>
      </c>
      <c r="N18" s="27">
        <v>110</v>
      </c>
      <c r="O18" s="27">
        <v>4</v>
      </c>
      <c r="P18" s="27" t="s">
        <v>113</v>
      </c>
      <c r="Q18" s="64" t="s">
        <v>122</v>
      </c>
      <c r="R18" s="27">
        <v>135</v>
      </c>
      <c r="S18" s="82"/>
    </row>
    <row r="19" spans="1:19" ht="12.75">
      <c r="A19" s="79"/>
      <c r="B19" s="27">
        <v>19</v>
      </c>
      <c r="C19" s="27">
        <v>1</v>
      </c>
      <c r="D19" s="27">
        <v>68.2</v>
      </c>
      <c r="E19" s="27">
        <v>3</v>
      </c>
      <c r="F19" s="27">
        <v>0.9</v>
      </c>
      <c r="G19" s="27">
        <v>0.9</v>
      </c>
      <c r="H19" s="27" t="s">
        <v>40</v>
      </c>
      <c r="I19" s="27">
        <v>52</v>
      </c>
      <c r="J19" s="27">
        <v>0.9</v>
      </c>
      <c r="K19" s="27">
        <v>2</v>
      </c>
      <c r="L19" s="27">
        <v>16</v>
      </c>
      <c r="M19" s="27">
        <v>16</v>
      </c>
      <c r="N19" s="27">
        <v>260</v>
      </c>
      <c r="O19" s="27">
        <v>4</v>
      </c>
      <c r="P19" s="27" t="s">
        <v>113</v>
      </c>
      <c r="Q19" s="64" t="s">
        <v>122</v>
      </c>
      <c r="R19" s="27">
        <v>120</v>
      </c>
      <c r="S19" s="82"/>
    </row>
    <row r="20" spans="1:19" ht="12.75">
      <c r="A20" s="79"/>
      <c r="B20" s="27">
        <v>32</v>
      </c>
      <c r="C20" s="27">
        <v>34</v>
      </c>
      <c r="D20" s="27">
        <v>4.7</v>
      </c>
      <c r="E20" s="27">
        <v>3</v>
      </c>
      <c r="F20" s="27">
        <v>0.4</v>
      </c>
      <c r="G20" s="27">
        <v>0.4</v>
      </c>
      <c r="H20" s="27" t="s">
        <v>115</v>
      </c>
      <c r="I20" s="27">
        <v>55</v>
      </c>
      <c r="J20" s="27">
        <v>0.8</v>
      </c>
      <c r="K20" s="27">
        <v>3</v>
      </c>
      <c r="L20" s="27">
        <v>15</v>
      </c>
      <c r="M20" s="27">
        <v>16</v>
      </c>
      <c r="N20" s="27">
        <v>170</v>
      </c>
      <c r="O20" s="27">
        <v>4</v>
      </c>
      <c r="P20" s="27" t="s">
        <v>113</v>
      </c>
      <c r="Q20" s="64" t="s">
        <v>122</v>
      </c>
      <c r="R20" s="27">
        <v>70</v>
      </c>
      <c r="S20" s="82"/>
    </row>
    <row r="21" spans="1:19" ht="12.75">
      <c r="A21" s="79"/>
      <c r="B21" s="27">
        <v>47</v>
      </c>
      <c r="C21" s="27">
        <v>9</v>
      </c>
      <c r="D21" s="27">
        <v>7.5</v>
      </c>
      <c r="E21" s="27">
        <v>1</v>
      </c>
      <c r="F21" s="27">
        <v>0.6</v>
      </c>
      <c r="G21" s="27"/>
      <c r="H21" s="27" t="s">
        <v>40</v>
      </c>
      <c r="I21" s="27">
        <v>49</v>
      </c>
      <c r="J21" s="27">
        <v>0.8</v>
      </c>
      <c r="K21" s="27">
        <v>2</v>
      </c>
      <c r="L21" s="27">
        <v>16</v>
      </c>
      <c r="M21" s="27">
        <v>16</v>
      </c>
      <c r="N21" s="27">
        <v>230</v>
      </c>
      <c r="O21" s="27">
        <v>4</v>
      </c>
      <c r="P21" s="27" t="s">
        <v>113</v>
      </c>
      <c r="Q21" s="64" t="s">
        <v>122</v>
      </c>
      <c r="R21" s="27">
        <v>100</v>
      </c>
      <c r="S21" s="82"/>
    </row>
    <row r="22" spans="1:19" ht="12.75">
      <c r="A22" s="79"/>
      <c r="B22" s="27">
        <v>48</v>
      </c>
      <c r="C22" s="27">
        <v>30</v>
      </c>
      <c r="D22" s="27">
        <v>12.5</v>
      </c>
      <c r="E22" s="27">
        <v>5</v>
      </c>
      <c r="F22" s="27">
        <v>0.7</v>
      </c>
      <c r="G22" s="27">
        <v>0.7</v>
      </c>
      <c r="H22" s="27" t="s">
        <v>38</v>
      </c>
      <c r="I22" s="27">
        <v>55</v>
      </c>
      <c r="J22" s="27">
        <v>0.8</v>
      </c>
      <c r="K22" s="27">
        <v>3</v>
      </c>
      <c r="L22" s="27">
        <v>14</v>
      </c>
      <c r="M22" s="27">
        <v>16</v>
      </c>
      <c r="N22" s="27">
        <v>180</v>
      </c>
      <c r="O22" s="27">
        <v>4</v>
      </c>
      <c r="P22" s="27" t="s">
        <v>113</v>
      </c>
      <c r="Q22" s="64" t="s">
        <v>122</v>
      </c>
      <c r="R22" s="27">
        <v>140</v>
      </c>
      <c r="S22" s="82"/>
    </row>
    <row r="23" spans="1:19" ht="12.75">
      <c r="A23" s="79"/>
      <c r="B23" s="27">
        <v>48</v>
      </c>
      <c r="C23" s="27">
        <v>30</v>
      </c>
      <c r="D23" s="27">
        <v>12.5</v>
      </c>
      <c r="E23" s="27">
        <v>6</v>
      </c>
      <c r="F23" s="27">
        <v>0.5</v>
      </c>
      <c r="G23" s="27">
        <v>0.5</v>
      </c>
      <c r="H23" s="27" t="s">
        <v>38</v>
      </c>
      <c r="I23" s="27">
        <v>55</v>
      </c>
      <c r="J23" s="27">
        <v>0.8</v>
      </c>
      <c r="K23" s="27">
        <v>3</v>
      </c>
      <c r="L23" s="27">
        <v>14</v>
      </c>
      <c r="M23" s="27">
        <v>16</v>
      </c>
      <c r="N23" s="27">
        <v>180</v>
      </c>
      <c r="O23" s="27">
        <v>4</v>
      </c>
      <c r="P23" s="27" t="s">
        <v>113</v>
      </c>
      <c r="Q23" s="64" t="s">
        <v>122</v>
      </c>
      <c r="R23" s="27">
        <v>150</v>
      </c>
      <c r="S23" s="82"/>
    </row>
    <row r="24" spans="1:19" ht="12.75">
      <c r="A24" s="79"/>
      <c r="B24" s="27">
        <v>49</v>
      </c>
      <c r="C24" s="27">
        <v>12</v>
      </c>
      <c r="D24" s="27">
        <v>14</v>
      </c>
      <c r="E24" s="27">
        <v>5</v>
      </c>
      <c r="F24" s="27">
        <v>0.6</v>
      </c>
      <c r="G24" s="27"/>
      <c r="H24" s="27" t="s">
        <v>116</v>
      </c>
      <c r="I24" s="27">
        <v>49</v>
      </c>
      <c r="J24" s="27">
        <v>0.8</v>
      </c>
      <c r="K24" s="27">
        <v>3</v>
      </c>
      <c r="L24" s="27">
        <v>13</v>
      </c>
      <c r="M24" s="27">
        <v>14</v>
      </c>
      <c r="N24" s="27">
        <v>180</v>
      </c>
      <c r="O24" s="27">
        <v>4</v>
      </c>
      <c r="P24" s="27" t="s">
        <v>113</v>
      </c>
      <c r="Q24" s="64" t="s">
        <v>122</v>
      </c>
      <c r="R24" s="27">
        <v>130</v>
      </c>
      <c r="S24" s="82"/>
    </row>
    <row r="25" spans="1:19" ht="12.75">
      <c r="A25" s="79"/>
      <c r="B25" s="27">
        <v>51</v>
      </c>
      <c r="C25" s="27">
        <v>22</v>
      </c>
      <c r="D25" s="27">
        <v>1.3</v>
      </c>
      <c r="E25" s="27">
        <v>1</v>
      </c>
      <c r="F25" s="27">
        <v>0.5</v>
      </c>
      <c r="G25" s="27"/>
      <c r="H25" s="27" t="s">
        <v>117</v>
      </c>
      <c r="I25" s="27">
        <v>43</v>
      </c>
      <c r="J25" s="27">
        <v>0.7</v>
      </c>
      <c r="K25" s="27">
        <v>3</v>
      </c>
      <c r="L25" s="27">
        <v>11</v>
      </c>
      <c r="M25" s="27">
        <v>14</v>
      </c>
      <c r="N25" s="27">
        <v>140</v>
      </c>
      <c r="O25" s="27">
        <v>4</v>
      </c>
      <c r="P25" s="27" t="s">
        <v>113</v>
      </c>
      <c r="Q25" s="64" t="s">
        <v>122</v>
      </c>
      <c r="R25" s="27">
        <v>120</v>
      </c>
      <c r="S25" s="82"/>
    </row>
    <row r="26" spans="1:19" ht="12.75">
      <c r="A26" s="80"/>
      <c r="B26" s="27">
        <v>53</v>
      </c>
      <c r="C26" s="27">
        <v>7</v>
      </c>
      <c r="D26" s="27">
        <v>11</v>
      </c>
      <c r="E26" s="27">
        <v>4</v>
      </c>
      <c r="F26" s="27">
        <v>0.9</v>
      </c>
      <c r="G26" s="27">
        <v>0.9</v>
      </c>
      <c r="H26" s="27" t="s">
        <v>38</v>
      </c>
      <c r="I26" s="27">
        <v>59</v>
      </c>
      <c r="J26" s="27">
        <v>0.8</v>
      </c>
      <c r="K26" s="27">
        <v>3</v>
      </c>
      <c r="L26" s="27">
        <v>16</v>
      </c>
      <c r="M26" s="27">
        <v>18</v>
      </c>
      <c r="N26" s="27">
        <v>210</v>
      </c>
      <c r="O26" s="27">
        <v>4</v>
      </c>
      <c r="P26" s="27" t="s">
        <v>113</v>
      </c>
      <c r="Q26" s="64" t="s">
        <v>122</v>
      </c>
      <c r="R26" s="27">
        <v>130</v>
      </c>
      <c r="S26" s="83"/>
    </row>
    <row r="27" spans="1:19" ht="18" customHeight="1">
      <c r="A27" s="41" t="s">
        <v>118</v>
      </c>
      <c r="B27" s="38"/>
      <c r="C27" s="38"/>
      <c r="D27" s="38"/>
      <c r="E27" s="38"/>
      <c r="F27" s="42">
        <f>SUM(F16:F26)</f>
        <v>6.9</v>
      </c>
      <c r="G27" s="42">
        <f>SUM(G16:G26)</f>
        <v>4.1000000000000005</v>
      </c>
      <c r="H27" s="38"/>
      <c r="I27" s="38"/>
      <c r="J27" s="38"/>
      <c r="K27" s="38"/>
      <c r="L27" s="38"/>
      <c r="M27" s="38"/>
      <c r="N27" s="41"/>
      <c r="O27" s="41"/>
      <c r="P27" s="41"/>
      <c r="Q27" s="43"/>
      <c r="R27" s="44"/>
      <c r="S27" s="41"/>
    </row>
    <row r="28" spans="1:19" ht="27" customHeight="1">
      <c r="A28" s="86" t="s">
        <v>98</v>
      </c>
      <c r="B28" s="36">
        <v>16</v>
      </c>
      <c r="C28" s="36">
        <v>19</v>
      </c>
      <c r="D28" s="36">
        <v>5.8</v>
      </c>
      <c r="E28" s="36">
        <v>1</v>
      </c>
      <c r="F28" s="56">
        <v>0.7</v>
      </c>
      <c r="G28" s="55">
        <v>0.7</v>
      </c>
      <c r="H28" s="36" t="s">
        <v>38</v>
      </c>
      <c r="I28" s="36">
        <v>57</v>
      </c>
      <c r="J28" s="36">
        <v>0.8</v>
      </c>
      <c r="K28" s="36">
        <v>2</v>
      </c>
      <c r="L28" s="36">
        <v>18</v>
      </c>
      <c r="M28" s="36">
        <v>20</v>
      </c>
      <c r="N28" s="55">
        <v>290</v>
      </c>
      <c r="O28" s="55">
        <v>4</v>
      </c>
      <c r="P28" s="55" t="s">
        <v>113</v>
      </c>
      <c r="Q28" s="64" t="s">
        <v>122</v>
      </c>
      <c r="R28" s="58">
        <v>160</v>
      </c>
      <c r="S28" s="81" t="s">
        <v>88</v>
      </c>
    </row>
    <row r="29" spans="1:19" ht="27" customHeight="1">
      <c r="A29" s="88"/>
      <c r="B29" s="36">
        <v>17</v>
      </c>
      <c r="C29" s="36">
        <v>5</v>
      </c>
      <c r="D29" s="36">
        <v>1.9</v>
      </c>
      <c r="E29" s="36">
        <v>3</v>
      </c>
      <c r="F29" s="56">
        <v>0.3</v>
      </c>
      <c r="G29" s="55">
        <v>0.3</v>
      </c>
      <c r="H29" s="36" t="s">
        <v>100</v>
      </c>
      <c r="I29" s="36">
        <v>60</v>
      </c>
      <c r="J29" s="36">
        <v>0.8</v>
      </c>
      <c r="K29" s="36">
        <v>1</v>
      </c>
      <c r="L29" s="36">
        <v>21</v>
      </c>
      <c r="M29" s="36">
        <v>28</v>
      </c>
      <c r="N29" s="55">
        <v>310</v>
      </c>
      <c r="O29" s="55">
        <v>4</v>
      </c>
      <c r="P29" s="55" t="s">
        <v>113</v>
      </c>
      <c r="Q29" s="64" t="s">
        <v>122</v>
      </c>
      <c r="R29" s="58">
        <v>160</v>
      </c>
      <c r="S29" s="82"/>
    </row>
    <row r="30" spans="1:19" ht="27" customHeight="1">
      <c r="A30" s="88"/>
      <c r="B30" s="36">
        <v>20</v>
      </c>
      <c r="C30" s="36">
        <v>31</v>
      </c>
      <c r="D30" s="36">
        <v>2.2</v>
      </c>
      <c r="E30" s="36">
        <v>1</v>
      </c>
      <c r="F30" s="56">
        <v>0.2</v>
      </c>
      <c r="G30" s="55">
        <v>0.2</v>
      </c>
      <c r="H30" s="36" t="s">
        <v>38</v>
      </c>
      <c r="I30" s="36">
        <v>70</v>
      </c>
      <c r="J30" s="36">
        <v>0.7</v>
      </c>
      <c r="K30" s="36">
        <v>3</v>
      </c>
      <c r="L30" s="36">
        <v>17</v>
      </c>
      <c r="M30" s="36">
        <v>14</v>
      </c>
      <c r="N30" s="55">
        <v>200</v>
      </c>
      <c r="O30" s="55">
        <v>4</v>
      </c>
      <c r="P30" s="55" t="s">
        <v>113</v>
      </c>
      <c r="Q30" s="64" t="s">
        <v>122</v>
      </c>
      <c r="R30" s="58">
        <v>200</v>
      </c>
      <c r="S30" s="82"/>
    </row>
    <row r="31" spans="1:19" ht="27" customHeight="1">
      <c r="A31" s="88"/>
      <c r="B31" s="36">
        <v>29</v>
      </c>
      <c r="C31" s="36">
        <v>16</v>
      </c>
      <c r="D31" s="36">
        <v>1.7</v>
      </c>
      <c r="E31" s="36">
        <v>1</v>
      </c>
      <c r="F31" s="56">
        <v>0.1</v>
      </c>
      <c r="G31" s="55">
        <v>0.1</v>
      </c>
      <c r="H31" s="36" t="s">
        <v>100</v>
      </c>
      <c r="I31" s="36">
        <v>90</v>
      </c>
      <c r="J31" s="36">
        <v>0.5</v>
      </c>
      <c r="K31" s="36">
        <v>2</v>
      </c>
      <c r="L31" s="36">
        <v>23</v>
      </c>
      <c r="M31" s="36">
        <v>28</v>
      </c>
      <c r="N31" s="55">
        <v>230</v>
      </c>
      <c r="O31" s="55">
        <v>4</v>
      </c>
      <c r="P31" s="55" t="s">
        <v>113</v>
      </c>
      <c r="Q31" s="64" t="s">
        <v>122</v>
      </c>
      <c r="R31" s="58">
        <v>160</v>
      </c>
      <c r="S31" s="82"/>
    </row>
    <row r="32" spans="1:19" ht="23.25" customHeight="1">
      <c r="A32" s="88"/>
      <c r="B32" s="36">
        <v>34</v>
      </c>
      <c r="C32" s="36">
        <v>38</v>
      </c>
      <c r="D32" s="36">
        <v>2</v>
      </c>
      <c r="E32" s="36">
        <v>1</v>
      </c>
      <c r="F32" s="56">
        <v>0.4</v>
      </c>
      <c r="G32" s="55"/>
      <c r="H32" s="36" t="s">
        <v>38</v>
      </c>
      <c r="I32" s="36">
        <v>48</v>
      </c>
      <c r="J32" s="36">
        <v>0.8</v>
      </c>
      <c r="K32" s="36">
        <v>1</v>
      </c>
      <c r="L32" s="36">
        <v>19</v>
      </c>
      <c r="M32" s="36">
        <v>22</v>
      </c>
      <c r="N32" s="55">
        <v>320</v>
      </c>
      <c r="O32" s="55">
        <v>4</v>
      </c>
      <c r="P32" s="55" t="s">
        <v>113</v>
      </c>
      <c r="Q32" s="64" t="s">
        <v>122</v>
      </c>
      <c r="R32" s="58">
        <v>160</v>
      </c>
      <c r="S32" s="82"/>
    </row>
    <row r="33" spans="1:19" ht="27" customHeight="1">
      <c r="A33" s="88"/>
      <c r="B33" s="36">
        <v>48</v>
      </c>
      <c r="C33" s="36">
        <v>3</v>
      </c>
      <c r="D33" s="36">
        <v>1.2</v>
      </c>
      <c r="E33" s="36">
        <v>1</v>
      </c>
      <c r="F33" s="56">
        <v>0.7</v>
      </c>
      <c r="G33" s="55"/>
      <c r="H33" s="36" t="s">
        <v>38</v>
      </c>
      <c r="I33" s="36">
        <v>48</v>
      </c>
      <c r="J33" s="36">
        <v>0.7</v>
      </c>
      <c r="K33" s="36">
        <v>3</v>
      </c>
      <c r="L33" s="36">
        <v>13</v>
      </c>
      <c r="M33" s="36">
        <v>14</v>
      </c>
      <c r="N33" s="55">
        <v>140</v>
      </c>
      <c r="O33" s="55">
        <v>4</v>
      </c>
      <c r="P33" s="55" t="s">
        <v>113</v>
      </c>
      <c r="Q33" s="64" t="s">
        <v>122</v>
      </c>
      <c r="R33" s="58">
        <v>160</v>
      </c>
      <c r="S33" s="82"/>
    </row>
    <row r="34" spans="1:19" s="59" customFormat="1" ht="21.75" customHeight="1">
      <c r="A34" s="87"/>
      <c r="B34" s="36">
        <v>57</v>
      </c>
      <c r="C34" s="36">
        <v>19</v>
      </c>
      <c r="D34" s="36">
        <v>6.6</v>
      </c>
      <c r="E34" s="36">
        <v>1</v>
      </c>
      <c r="F34" s="56">
        <v>0.4</v>
      </c>
      <c r="G34" s="55"/>
      <c r="H34" s="36" t="s">
        <v>40</v>
      </c>
      <c r="I34" s="36">
        <v>50</v>
      </c>
      <c r="J34" s="36">
        <v>0.7</v>
      </c>
      <c r="K34" s="36">
        <v>2</v>
      </c>
      <c r="L34" s="36">
        <v>17</v>
      </c>
      <c r="M34" s="36">
        <v>20</v>
      </c>
      <c r="N34" s="55">
        <v>220</v>
      </c>
      <c r="O34" s="55">
        <v>4</v>
      </c>
      <c r="P34" s="55" t="s">
        <v>113</v>
      </c>
      <c r="Q34" s="64" t="s">
        <v>122</v>
      </c>
      <c r="R34" s="58">
        <v>140</v>
      </c>
      <c r="S34" s="83"/>
    </row>
    <row r="35" spans="1:19" s="59" customFormat="1" ht="18" customHeight="1">
      <c r="A35" s="41" t="s">
        <v>118</v>
      </c>
      <c r="B35" s="38"/>
      <c r="C35" s="38"/>
      <c r="D35" s="38"/>
      <c r="E35" s="38"/>
      <c r="F35" s="42">
        <f>SUM(F28:F34)</f>
        <v>2.8000000000000003</v>
      </c>
      <c r="G35" s="42">
        <f>SUM(G28:G34)</f>
        <v>1.3</v>
      </c>
      <c r="H35" s="38"/>
      <c r="I35" s="38"/>
      <c r="J35" s="38"/>
      <c r="K35" s="38"/>
      <c r="L35" s="38"/>
      <c r="M35" s="38"/>
      <c r="N35" s="41"/>
      <c r="O35" s="41"/>
      <c r="P35" s="41"/>
      <c r="Q35" s="43"/>
      <c r="R35" s="44"/>
      <c r="S35" s="63"/>
    </row>
    <row r="36" spans="1:19" ht="21.75" customHeight="1">
      <c r="A36" s="86" t="s">
        <v>119</v>
      </c>
      <c r="B36" s="36">
        <v>58</v>
      </c>
      <c r="C36" s="36">
        <v>8</v>
      </c>
      <c r="D36" s="36">
        <v>4.4</v>
      </c>
      <c r="E36" s="36">
        <v>1</v>
      </c>
      <c r="F36" s="56">
        <v>0.5</v>
      </c>
      <c r="G36" s="55"/>
      <c r="H36" s="36" t="s">
        <v>40</v>
      </c>
      <c r="I36" s="36">
        <v>44</v>
      </c>
      <c r="J36" s="36">
        <v>0.8</v>
      </c>
      <c r="K36" s="36" t="s">
        <v>103</v>
      </c>
      <c r="L36" s="36">
        <v>20</v>
      </c>
      <c r="M36" s="36">
        <v>24</v>
      </c>
      <c r="N36" s="55">
        <v>320</v>
      </c>
      <c r="O36" s="55">
        <v>4</v>
      </c>
      <c r="P36" s="55" t="s">
        <v>113</v>
      </c>
      <c r="Q36" s="64" t="s">
        <v>122</v>
      </c>
      <c r="R36" s="58">
        <v>130</v>
      </c>
      <c r="S36" s="84" t="s">
        <v>88</v>
      </c>
    </row>
    <row r="37" spans="1:19" ht="20.25" customHeight="1">
      <c r="A37" s="87"/>
      <c r="B37" s="36">
        <v>61</v>
      </c>
      <c r="C37" s="36">
        <v>15</v>
      </c>
      <c r="D37" s="36">
        <v>1.6</v>
      </c>
      <c r="E37" s="36">
        <v>1</v>
      </c>
      <c r="F37" s="56">
        <v>0.8</v>
      </c>
      <c r="G37" s="55"/>
      <c r="H37" s="36" t="s">
        <v>43</v>
      </c>
      <c r="I37" s="36">
        <v>43</v>
      </c>
      <c r="J37" s="36">
        <v>0.7</v>
      </c>
      <c r="K37" s="36">
        <v>2</v>
      </c>
      <c r="L37" s="36">
        <v>15</v>
      </c>
      <c r="M37" s="36">
        <v>16</v>
      </c>
      <c r="N37" s="55">
        <v>160</v>
      </c>
      <c r="O37" s="55">
        <v>4</v>
      </c>
      <c r="P37" s="55" t="s">
        <v>113</v>
      </c>
      <c r="Q37" s="64" t="s">
        <v>122</v>
      </c>
      <c r="R37" s="58">
        <v>110</v>
      </c>
      <c r="S37" s="85"/>
    </row>
    <row r="38" spans="1:19" ht="17.25" customHeight="1">
      <c r="A38" s="41" t="s">
        <v>118</v>
      </c>
      <c r="B38" s="38"/>
      <c r="C38" s="38"/>
      <c r="D38" s="38"/>
      <c r="E38" s="38"/>
      <c r="F38" s="42">
        <f>F36+F37</f>
        <v>1.3</v>
      </c>
      <c r="G38" s="42">
        <f>G36+G37</f>
        <v>0</v>
      </c>
      <c r="H38" s="38"/>
      <c r="I38" s="38"/>
      <c r="J38" s="38"/>
      <c r="K38" s="38"/>
      <c r="L38" s="38"/>
      <c r="M38" s="38"/>
      <c r="N38" s="41"/>
      <c r="O38" s="41"/>
      <c r="P38" s="41"/>
      <c r="Q38" s="43"/>
      <c r="R38" s="44"/>
      <c r="S38" s="63"/>
    </row>
    <row r="39" spans="1:19" ht="27" customHeight="1">
      <c r="A39" s="62" t="s">
        <v>86</v>
      </c>
      <c r="B39" s="36">
        <v>18</v>
      </c>
      <c r="C39" s="36">
        <v>44</v>
      </c>
      <c r="D39" s="36">
        <v>4.4</v>
      </c>
      <c r="E39" s="36">
        <v>2</v>
      </c>
      <c r="F39" s="56">
        <v>0.6</v>
      </c>
      <c r="G39" s="55"/>
      <c r="H39" s="36" t="s">
        <v>100</v>
      </c>
      <c r="I39" s="36">
        <v>50</v>
      </c>
      <c r="J39" s="36">
        <v>0.8</v>
      </c>
      <c r="K39" s="36">
        <v>1</v>
      </c>
      <c r="L39" s="36">
        <v>20</v>
      </c>
      <c r="M39" s="36">
        <v>24</v>
      </c>
      <c r="N39" s="55">
        <v>300</v>
      </c>
      <c r="O39" s="55">
        <v>4</v>
      </c>
      <c r="P39" s="55" t="s">
        <v>113</v>
      </c>
      <c r="Q39" s="64" t="s">
        <v>122</v>
      </c>
      <c r="R39" s="58">
        <v>40</v>
      </c>
      <c r="S39" s="75" t="s">
        <v>88</v>
      </c>
    </row>
    <row r="40" spans="1:19" ht="12.75">
      <c r="A40" s="41" t="s">
        <v>118</v>
      </c>
      <c r="B40" s="38"/>
      <c r="C40" s="38"/>
      <c r="D40" s="38"/>
      <c r="E40" s="38"/>
      <c r="F40" s="42">
        <f>F39</f>
        <v>0.6</v>
      </c>
      <c r="G40" s="42">
        <f>G39</f>
        <v>0</v>
      </c>
      <c r="H40" s="38"/>
      <c r="I40" s="38"/>
      <c r="J40" s="38"/>
      <c r="K40" s="38"/>
      <c r="L40" s="38"/>
      <c r="M40" s="38"/>
      <c r="N40" s="41"/>
      <c r="O40" s="41"/>
      <c r="P40" s="41"/>
      <c r="Q40" s="43"/>
      <c r="R40" s="44"/>
      <c r="S40" s="76"/>
    </row>
    <row r="41" spans="1:19" ht="27" customHeight="1">
      <c r="A41" s="62" t="s">
        <v>91</v>
      </c>
      <c r="B41" s="36">
        <v>11</v>
      </c>
      <c r="C41" s="36">
        <v>50</v>
      </c>
      <c r="D41" s="36">
        <v>2.7</v>
      </c>
      <c r="E41" s="36">
        <v>1</v>
      </c>
      <c r="F41" s="56">
        <v>0.5</v>
      </c>
      <c r="G41" s="55">
        <v>0.5</v>
      </c>
      <c r="H41" s="36" t="s">
        <v>121</v>
      </c>
      <c r="I41" s="36">
        <v>55</v>
      </c>
      <c r="J41" s="36">
        <v>0.8</v>
      </c>
      <c r="K41" s="36" t="s">
        <v>103</v>
      </c>
      <c r="L41" s="36">
        <v>24</v>
      </c>
      <c r="M41" s="36">
        <v>28</v>
      </c>
      <c r="N41" s="55">
        <v>300</v>
      </c>
      <c r="O41" s="55">
        <v>4</v>
      </c>
      <c r="P41" s="55" t="s">
        <v>113</v>
      </c>
      <c r="Q41" s="58" t="s">
        <v>109</v>
      </c>
      <c r="R41" s="58">
        <v>220</v>
      </c>
      <c r="S41" s="75" t="s">
        <v>88</v>
      </c>
    </row>
    <row r="42" spans="1:19" ht="15.75" customHeight="1">
      <c r="A42" s="41" t="s">
        <v>118</v>
      </c>
      <c r="B42" s="38"/>
      <c r="C42" s="38"/>
      <c r="D42" s="38"/>
      <c r="E42" s="38"/>
      <c r="F42" s="42">
        <f>F41</f>
        <v>0.5</v>
      </c>
      <c r="G42" s="42">
        <f>G41</f>
        <v>0.5</v>
      </c>
      <c r="H42" s="38"/>
      <c r="I42" s="38"/>
      <c r="J42" s="38"/>
      <c r="K42" s="38"/>
      <c r="L42" s="38"/>
      <c r="M42" s="38"/>
      <c r="N42" s="41"/>
      <c r="O42" s="41"/>
      <c r="P42" s="41"/>
      <c r="Q42" s="43"/>
      <c r="R42" s="44"/>
      <c r="S42" s="63"/>
    </row>
    <row r="43" spans="1:19" ht="12.75">
      <c r="A43" s="88" t="s">
        <v>86</v>
      </c>
      <c r="B43" s="57">
        <v>11</v>
      </c>
      <c r="C43" s="58">
        <v>20</v>
      </c>
      <c r="D43" s="57">
        <v>1.7</v>
      </c>
      <c r="E43" s="56"/>
      <c r="F43" s="56">
        <v>1.7</v>
      </c>
      <c r="G43" s="56"/>
      <c r="H43" s="55" t="s">
        <v>93</v>
      </c>
      <c r="I43" s="55">
        <v>40</v>
      </c>
      <c r="J43" s="55">
        <v>0.7</v>
      </c>
      <c r="K43" s="55">
        <v>1</v>
      </c>
      <c r="L43" s="55">
        <v>16</v>
      </c>
      <c r="M43" s="55">
        <v>20</v>
      </c>
      <c r="N43" s="55">
        <v>160</v>
      </c>
      <c r="O43" s="55">
        <v>3</v>
      </c>
      <c r="P43" s="55" t="s">
        <v>87</v>
      </c>
      <c r="Q43" s="58" t="s">
        <v>109</v>
      </c>
      <c r="R43" s="58">
        <v>20</v>
      </c>
      <c r="S43" s="82" t="s">
        <v>88</v>
      </c>
    </row>
    <row r="44" spans="1:19" ht="12.75">
      <c r="A44" s="88"/>
      <c r="B44" s="57">
        <v>11</v>
      </c>
      <c r="C44" s="58">
        <v>21</v>
      </c>
      <c r="D44" s="57">
        <v>1.5</v>
      </c>
      <c r="E44" s="56"/>
      <c r="F44" s="56">
        <v>1.5</v>
      </c>
      <c r="G44" s="56"/>
      <c r="H44" s="55" t="s">
        <v>94</v>
      </c>
      <c r="I44" s="55">
        <v>30</v>
      </c>
      <c r="J44" s="55">
        <v>0.7</v>
      </c>
      <c r="K44" s="55">
        <v>1</v>
      </c>
      <c r="L44" s="55">
        <v>16</v>
      </c>
      <c r="M44" s="55">
        <v>18</v>
      </c>
      <c r="N44" s="55">
        <v>150</v>
      </c>
      <c r="O44" s="55">
        <v>3</v>
      </c>
      <c r="P44" s="55" t="s">
        <v>87</v>
      </c>
      <c r="Q44" s="58" t="s">
        <v>109</v>
      </c>
      <c r="R44" s="58">
        <v>20</v>
      </c>
      <c r="S44" s="82"/>
    </row>
    <row r="45" spans="1:19" ht="12.75">
      <c r="A45" s="88"/>
      <c r="B45" s="57">
        <v>11</v>
      </c>
      <c r="C45" s="58">
        <v>24</v>
      </c>
      <c r="D45" s="57">
        <v>1.1</v>
      </c>
      <c r="E45" s="56"/>
      <c r="F45" s="56">
        <v>1.1</v>
      </c>
      <c r="G45" s="56"/>
      <c r="H45" s="55" t="s">
        <v>95</v>
      </c>
      <c r="I45" s="55">
        <v>65</v>
      </c>
      <c r="J45" s="55">
        <v>0.7</v>
      </c>
      <c r="K45" s="55">
        <v>1</v>
      </c>
      <c r="L45" s="55">
        <v>23</v>
      </c>
      <c r="M45" s="55">
        <v>28</v>
      </c>
      <c r="N45" s="55">
        <v>280</v>
      </c>
      <c r="O45" s="55">
        <v>3</v>
      </c>
      <c r="P45" s="55" t="s">
        <v>87</v>
      </c>
      <c r="Q45" s="58" t="s">
        <v>109</v>
      </c>
      <c r="R45" s="58">
        <v>30</v>
      </c>
      <c r="S45" s="82"/>
    </row>
    <row r="46" spans="1:19" ht="12.75">
      <c r="A46" s="88"/>
      <c r="B46" s="57">
        <v>11</v>
      </c>
      <c r="C46" s="58">
        <v>25</v>
      </c>
      <c r="D46" s="57">
        <v>0.5</v>
      </c>
      <c r="E46" s="56"/>
      <c r="F46" s="56">
        <v>0.5</v>
      </c>
      <c r="G46" s="56"/>
      <c r="H46" s="55" t="s">
        <v>96</v>
      </c>
      <c r="I46" s="55">
        <v>25</v>
      </c>
      <c r="J46" s="55">
        <v>0.7</v>
      </c>
      <c r="K46" s="55">
        <v>2</v>
      </c>
      <c r="L46" s="55">
        <v>13</v>
      </c>
      <c r="M46" s="55">
        <v>14</v>
      </c>
      <c r="N46" s="55">
        <v>110</v>
      </c>
      <c r="O46" s="55">
        <v>3</v>
      </c>
      <c r="P46" s="55" t="s">
        <v>87</v>
      </c>
      <c r="Q46" s="58" t="s">
        <v>109</v>
      </c>
      <c r="R46" s="58">
        <v>10</v>
      </c>
      <c r="S46" s="82"/>
    </row>
    <row r="47" spans="1:19" ht="12.75">
      <c r="A47" s="88"/>
      <c r="B47" s="57">
        <v>11</v>
      </c>
      <c r="C47" s="58">
        <v>33</v>
      </c>
      <c r="D47" s="57">
        <v>1</v>
      </c>
      <c r="E47" s="56"/>
      <c r="F47" s="56">
        <v>1</v>
      </c>
      <c r="G47" s="56"/>
      <c r="H47" s="55" t="s">
        <v>97</v>
      </c>
      <c r="I47" s="55">
        <v>30</v>
      </c>
      <c r="J47" s="55">
        <v>0.8</v>
      </c>
      <c r="K47" s="55">
        <v>1</v>
      </c>
      <c r="L47" s="55">
        <v>16</v>
      </c>
      <c r="M47" s="55">
        <v>18</v>
      </c>
      <c r="N47" s="55">
        <v>160</v>
      </c>
      <c r="O47" s="55">
        <v>4</v>
      </c>
      <c r="P47" s="55" t="s">
        <v>87</v>
      </c>
      <c r="Q47" s="58" t="s">
        <v>109</v>
      </c>
      <c r="R47" s="58">
        <v>20</v>
      </c>
      <c r="S47" s="82"/>
    </row>
    <row r="48" spans="1:19" ht="12.75">
      <c r="A48" s="41" t="s">
        <v>42</v>
      </c>
      <c r="B48" s="38"/>
      <c r="C48" s="38"/>
      <c r="D48" s="38"/>
      <c r="E48" s="38"/>
      <c r="F48" s="42">
        <f>SUM(F43:F47)</f>
        <v>5.800000000000001</v>
      </c>
      <c r="G48" s="41">
        <f>SUM(G43:G47)</f>
        <v>0</v>
      </c>
      <c r="H48" s="38"/>
      <c r="I48" s="38"/>
      <c r="J48" s="38"/>
      <c r="K48" s="38"/>
      <c r="L48" s="38"/>
      <c r="M48" s="38"/>
      <c r="N48" s="41"/>
      <c r="O48" s="41"/>
      <c r="P48" s="41"/>
      <c r="Q48" s="43"/>
      <c r="R48" s="44"/>
      <c r="S48" s="77"/>
    </row>
    <row r="49" spans="1:19" ht="12.75">
      <c r="A49" s="78" t="s">
        <v>91</v>
      </c>
      <c r="B49" s="23">
        <v>4</v>
      </c>
      <c r="C49" s="25">
        <v>16</v>
      </c>
      <c r="D49" s="23">
        <v>2</v>
      </c>
      <c r="E49" s="27"/>
      <c r="F49" s="54">
        <v>2</v>
      </c>
      <c r="G49" s="27"/>
      <c r="H49" s="61" t="s">
        <v>102</v>
      </c>
      <c r="I49" s="23">
        <v>60</v>
      </c>
      <c r="J49" s="23">
        <v>0.8</v>
      </c>
      <c r="K49" s="25" t="s">
        <v>103</v>
      </c>
      <c r="L49" s="23">
        <v>26</v>
      </c>
      <c r="M49" s="23">
        <v>30</v>
      </c>
      <c r="N49" s="27">
        <v>340</v>
      </c>
      <c r="O49" s="27">
        <v>3</v>
      </c>
      <c r="P49" s="27" t="s">
        <v>87</v>
      </c>
      <c r="Q49" s="64" t="s">
        <v>122</v>
      </c>
      <c r="R49" s="27">
        <v>30</v>
      </c>
      <c r="S49" s="81" t="s">
        <v>88</v>
      </c>
    </row>
    <row r="50" spans="1:19" ht="12.75">
      <c r="A50" s="79"/>
      <c r="B50" s="23">
        <v>4</v>
      </c>
      <c r="C50" s="25">
        <v>34</v>
      </c>
      <c r="D50" s="23">
        <v>1.7</v>
      </c>
      <c r="E50" s="27"/>
      <c r="F50" s="54">
        <v>1.7</v>
      </c>
      <c r="G50" s="27"/>
      <c r="H50" s="61" t="s">
        <v>104</v>
      </c>
      <c r="I50" s="23">
        <v>60</v>
      </c>
      <c r="J50" s="23">
        <v>0.8</v>
      </c>
      <c r="K50" s="25" t="s">
        <v>103</v>
      </c>
      <c r="L50" s="23">
        <v>24</v>
      </c>
      <c r="M50" s="23">
        <v>28</v>
      </c>
      <c r="N50" s="27">
        <v>360</v>
      </c>
      <c r="O50" s="27">
        <v>4</v>
      </c>
      <c r="P50" s="27" t="s">
        <v>87</v>
      </c>
      <c r="Q50" s="64" t="s">
        <v>122</v>
      </c>
      <c r="R50" s="27">
        <v>30</v>
      </c>
      <c r="S50" s="82"/>
    </row>
    <row r="51" spans="1:19" ht="12.75">
      <c r="A51" s="79"/>
      <c r="B51" s="23">
        <v>13</v>
      </c>
      <c r="C51" s="25">
        <v>23</v>
      </c>
      <c r="D51" s="23">
        <v>3.2</v>
      </c>
      <c r="E51" s="27"/>
      <c r="F51" s="54">
        <v>1.8</v>
      </c>
      <c r="G51" s="27"/>
      <c r="H51" s="61" t="s">
        <v>40</v>
      </c>
      <c r="I51" s="23">
        <v>65</v>
      </c>
      <c r="J51" s="23">
        <v>0.8</v>
      </c>
      <c r="K51" s="25">
        <v>1</v>
      </c>
      <c r="L51" s="23">
        <v>23</v>
      </c>
      <c r="M51" s="23">
        <v>26</v>
      </c>
      <c r="N51" s="27">
        <v>410</v>
      </c>
      <c r="O51" s="27">
        <v>4</v>
      </c>
      <c r="P51" s="27" t="s">
        <v>87</v>
      </c>
      <c r="Q51" s="64" t="s">
        <v>122</v>
      </c>
      <c r="R51" s="27">
        <v>30</v>
      </c>
      <c r="S51" s="82"/>
    </row>
    <row r="52" spans="1:19" ht="24.75" customHeight="1">
      <c r="A52" s="79"/>
      <c r="B52" s="23">
        <v>13</v>
      </c>
      <c r="C52" s="25">
        <v>43</v>
      </c>
      <c r="D52" s="23">
        <v>0.8</v>
      </c>
      <c r="E52" s="27"/>
      <c r="F52" s="54">
        <v>0.8</v>
      </c>
      <c r="G52" s="27"/>
      <c r="H52" s="61" t="s">
        <v>105</v>
      </c>
      <c r="I52" s="23">
        <v>42</v>
      </c>
      <c r="J52" s="23">
        <v>0.8</v>
      </c>
      <c r="K52" s="25" t="s">
        <v>103</v>
      </c>
      <c r="L52" s="23">
        <v>19</v>
      </c>
      <c r="M52" s="23">
        <v>22</v>
      </c>
      <c r="N52" s="27">
        <v>170</v>
      </c>
      <c r="O52" s="27">
        <v>4</v>
      </c>
      <c r="P52" s="27" t="s">
        <v>87</v>
      </c>
      <c r="Q52" s="64" t="s">
        <v>122</v>
      </c>
      <c r="R52" s="27">
        <v>20</v>
      </c>
      <c r="S52" s="82"/>
    </row>
    <row r="53" spans="1:19" ht="12.75">
      <c r="A53" s="79"/>
      <c r="B53" s="23">
        <v>26</v>
      </c>
      <c r="C53" s="25">
        <v>9</v>
      </c>
      <c r="D53" s="23">
        <v>2.7</v>
      </c>
      <c r="E53" s="27"/>
      <c r="F53" s="54">
        <v>2.7</v>
      </c>
      <c r="G53" s="27"/>
      <c r="H53" s="61" t="s">
        <v>106</v>
      </c>
      <c r="I53" s="23">
        <v>43</v>
      </c>
      <c r="J53" s="23">
        <v>0.7</v>
      </c>
      <c r="K53" s="25" t="s">
        <v>107</v>
      </c>
      <c r="L53" s="23">
        <v>22</v>
      </c>
      <c r="M53" s="23">
        <v>26</v>
      </c>
      <c r="N53" s="27">
        <v>270</v>
      </c>
      <c r="O53" s="27">
        <v>4</v>
      </c>
      <c r="P53" s="27" t="s">
        <v>87</v>
      </c>
      <c r="Q53" s="64" t="s">
        <v>122</v>
      </c>
      <c r="R53" s="27">
        <v>40</v>
      </c>
      <c r="S53" s="82"/>
    </row>
    <row r="54" spans="1:19" ht="12.75">
      <c r="A54" s="79"/>
      <c r="B54" s="23">
        <v>26</v>
      </c>
      <c r="C54" s="25">
        <v>21</v>
      </c>
      <c r="D54" s="23">
        <v>4</v>
      </c>
      <c r="E54" s="27"/>
      <c r="F54" s="54">
        <v>4</v>
      </c>
      <c r="G54" s="27"/>
      <c r="H54" s="61" t="s">
        <v>106</v>
      </c>
      <c r="I54" s="23">
        <v>43</v>
      </c>
      <c r="J54" s="23">
        <v>0.8</v>
      </c>
      <c r="K54" s="25" t="s">
        <v>107</v>
      </c>
      <c r="L54" s="23">
        <v>23</v>
      </c>
      <c r="M54" s="23">
        <v>28</v>
      </c>
      <c r="N54" s="27">
        <v>330</v>
      </c>
      <c r="O54" s="27">
        <v>4</v>
      </c>
      <c r="P54" s="27" t="s">
        <v>87</v>
      </c>
      <c r="Q54" s="64" t="s">
        <v>122</v>
      </c>
      <c r="R54" s="27">
        <v>40</v>
      </c>
      <c r="S54" s="82"/>
    </row>
    <row r="55" spans="1:19" ht="12.75">
      <c r="A55" s="79"/>
      <c r="B55" s="23">
        <v>31</v>
      </c>
      <c r="C55" s="25">
        <v>35</v>
      </c>
      <c r="D55" s="23">
        <v>1.2</v>
      </c>
      <c r="E55" s="27"/>
      <c r="F55" s="54">
        <v>0.7</v>
      </c>
      <c r="G55" s="27"/>
      <c r="H55" s="61" t="s">
        <v>110</v>
      </c>
      <c r="I55" s="23">
        <v>40</v>
      </c>
      <c r="J55" s="23">
        <v>0.8</v>
      </c>
      <c r="K55" s="25">
        <v>2</v>
      </c>
      <c r="L55" s="23">
        <v>14</v>
      </c>
      <c r="M55" s="23">
        <v>18</v>
      </c>
      <c r="N55" s="27">
        <v>150</v>
      </c>
      <c r="O55" s="27">
        <v>4</v>
      </c>
      <c r="P55" s="27" t="s">
        <v>87</v>
      </c>
      <c r="Q55" s="64" t="s">
        <v>122</v>
      </c>
      <c r="R55" s="27">
        <v>20</v>
      </c>
      <c r="S55" s="82"/>
    </row>
    <row r="56" spans="1:19" ht="12.75">
      <c r="A56" s="79"/>
      <c r="B56" s="23">
        <v>31</v>
      </c>
      <c r="C56" s="25">
        <v>45</v>
      </c>
      <c r="D56" s="23">
        <v>6</v>
      </c>
      <c r="E56" s="27"/>
      <c r="F56" s="54">
        <v>6</v>
      </c>
      <c r="G56" s="27"/>
      <c r="H56" s="61" t="s">
        <v>111</v>
      </c>
      <c r="I56" s="23">
        <v>55</v>
      </c>
      <c r="J56" s="23">
        <v>0.7</v>
      </c>
      <c r="K56" s="25">
        <v>3</v>
      </c>
      <c r="L56" s="23">
        <v>14</v>
      </c>
      <c r="M56" s="23">
        <v>22</v>
      </c>
      <c r="N56" s="27">
        <v>140</v>
      </c>
      <c r="O56" s="27">
        <v>4</v>
      </c>
      <c r="P56" s="27" t="s">
        <v>87</v>
      </c>
      <c r="Q56" s="64" t="s">
        <v>122</v>
      </c>
      <c r="R56" s="27">
        <v>20</v>
      </c>
      <c r="S56" s="82"/>
    </row>
    <row r="57" spans="1:19" ht="12.75">
      <c r="A57" s="80"/>
      <c r="B57" s="23">
        <v>37</v>
      </c>
      <c r="C57" s="25">
        <v>24</v>
      </c>
      <c r="D57" s="23">
        <v>1.6</v>
      </c>
      <c r="E57" s="27"/>
      <c r="F57" s="54">
        <v>1.6</v>
      </c>
      <c r="G57" s="27"/>
      <c r="H57" s="61" t="s">
        <v>108</v>
      </c>
      <c r="I57" s="16">
        <v>35</v>
      </c>
      <c r="J57" s="16">
        <v>0.8</v>
      </c>
      <c r="K57" s="17">
        <v>2</v>
      </c>
      <c r="L57" s="16">
        <v>12</v>
      </c>
      <c r="M57" s="16">
        <v>16</v>
      </c>
      <c r="N57" s="27">
        <v>140</v>
      </c>
      <c r="O57" s="27">
        <v>4</v>
      </c>
      <c r="P57" s="27" t="s">
        <v>87</v>
      </c>
      <c r="Q57" s="64" t="s">
        <v>122</v>
      </c>
      <c r="R57" s="27">
        <v>20</v>
      </c>
      <c r="S57" s="83"/>
    </row>
    <row r="58" spans="1:19" s="59" customFormat="1" ht="14.25" customHeight="1">
      <c r="A58" s="41" t="s">
        <v>42</v>
      </c>
      <c r="B58" s="38"/>
      <c r="C58" s="38"/>
      <c r="D58" s="38"/>
      <c r="E58" s="38"/>
      <c r="F58" s="42">
        <f>SUM(F49:F57)</f>
        <v>21.3</v>
      </c>
      <c r="G58" s="41">
        <f>SUM(G49:G57)</f>
        <v>0</v>
      </c>
      <c r="H58" s="38"/>
      <c r="I58" s="38"/>
      <c r="J58" s="38"/>
      <c r="K58" s="38"/>
      <c r="L58" s="38"/>
      <c r="M58" s="38"/>
      <c r="N58" s="41"/>
      <c r="O58" s="41"/>
      <c r="P58" s="41"/>
      <c r="Q58" s="43"/>
      <c r="R58" s="44"/>
      <c r="S58" s="41"/>
    </row>
    <row r="59" spans="1:19" ht="15.75" customHeight="1">
      <c r="A59" s="86" t="s">
        <v>98</v>
      </c>
      <c r="B59" s="36">
        <v>63</v>
      </c>
      <c r="C59" s="36">
        <v>5</v>
      </c>
      <c r="D59" s="36">
        <v>4.9</v>
      </c>
      <c r="E59" s="36"/>
      <c r="F59" s="56">
        <v>4.9</v>
      </c>
      <c r="G59" s="55"/>
      <c r="H59" s="55" t="s">
        <v>38</v>
      </c>
      <c r="I59" s="36">
        <v>55</v>
      </c>
      <c r="J59" s="36">
        <v>0.8</v>
      </c>
      <c r="K59" s="36">
        <v>2</v>
      </c>
      <c r="L59" s="36">
        <v>17</v>
      </c>
      <c r="M59" s="36">
        <v>18</v>
      </c>
      <c r="N59" s="55">
        <v>250</v>
      </c>
      <c r="O59" s="55">
        <v>4</v>
      </c>
      <c r="P59" s="55" t="s">
        <v>87</v>
      </c>
      <c r="Q59" s="64" t="s">
        <v>122</v>
      </c>
      <c r="R59" s="55">
        <v>20</v>
      </c>
      <c r="S59" s="89" t="s">
        <v>88</v>
      </c>
    </row>
    <row r="60" spans="1:19" ht="15" customHeight="1">
      <c r="A60" s="88"/>
      <c r="B60" s="36">
        <v>63</v>
      </c>
      <c r="C60" s="36">
        <v>8</v>
      </c>
      <c r="D60" s="36">
        <v>8.7</v>
      </c>
      <c r="E60" s="36"/>
      <c r="F60" s="56">
        <v>8.7</v>
      </c>
      <c r="G60" s="55"/>
      <c r="H60" s="36" t="s">
        <v>38</v>
      </c>
      <c r="I60" s="36">
        <v>45</v>
      </c>
      <c r="J60" s="36">
        <v>0.8</v>
      </c>
      <c r="K60" s="36">
        <v>2</v>
      </c>
      <c r="L60" s="36">
        <v>14</v>
      </c>
      <c r="M60" s="36">
        <v>16</v>
      </c>
      <c r="N60" s="55">
        <v>180</v>
      </c>
      <c r="O60" s="55">
        <v>4</v>
      </c>
      <c r="P60" s="55" t="s">
        <v>87</v>
      </c>
      <c r="Q60" s="64" t="s">
        <v>122</v>
      </c>
      <c r="R60" s="55">
        <v>20</v>
      </c>
      <c r="S60" s="90"/>
    </row>
    <row r="61" spans="1:19" ht="15.75" customHeight="1">
      <c r="A61" s="88"/>
      <c r="B61" s="36">
        <v>63</v>
      </c>
      <c r="C61" s="36">
        <v>11</v>
      </c>
      <c r="D61" s="36">
        <v>2</v>
      </c>
      <c r="E61" s="36"/>
      <c r="F61" s="56">
        <v>2</v>
      </c>
      <c r="G61" s="55"/>
      <c r="H61" s="36" t="s">
        <v>100</v>
      </c>
      <c r="I61" s="36">
        <v>45</v>
      </c>
      <c r="J61" s="36">
        <v>0.8</v>
      </c>
      <c r="K61" s="36">
        <v>2</v>
      </c>
      <c r="L61" s="36">
        <v>15</v>
      </c>
      <c r="M61" s="36">
        <v>18</v>
      </c>
      <c r="N61" s="55">
        <v>220</v>
      </c>
      <c r="O61" s="55">
        <v>4</v>
      </c>
      <c r="P61" s="55" t="s">
        <v>87</v>
      </c>
      <c r="Q61" s="64" t="s">
        <v>122</v>
      </c>
      <c r="R61" s="55">
        <v>20</v>
      </c>
      <c r="S61" s="90"/>
    </row>
    <row r="62" spans="1:19" ht="12.75">
      <c r="A62" s="87"/>
      <c r="B62" s="36">
        <v>63</v>
      </c>
      <c r="C62" s="36">
        <v>12</v>
      </c>
      <c r="D62" s="36">
        <v>2</v>
      </c>
      <c r="E62" s="36"/>
      <c r="F62" s="56">
        <v>2</v>
      </c>
      <c r="G62" s="55"/>
      <c r="H62" s="36" t="s">
        <v>40</v>
      </c>
      <c r="I62" s="36">
        <v>43</v>
      </c>
      <c r="J62" s="36">
        <v>0.8</v>
      </c>
      <c r="K62" s="36">
        <v>3</v>
      </c>
      <c r="L62" s="36">
        <v>13</v>
      </c>
      <c r="M62" s="36">
        <v>14</v>
      </c>
      <c r="N62" s="55">
        <v>150</v>
      </c>
      <c r="O62" s="55">
        <v>4</v>
      </c>
      <c r="P62" s="55" t="s">
        <v>87</v>
      </c>
      <c r="Q62" s="64" t="s">
        <v>122</v>
      </c>
      <c r="R62" s="55">
        <v>20</v>
      </c>
      <c r="S62" s="91"/>
    </row>
    <row r="63" spans="1:19" ht="12.75">
      <c r="A63" s="41" t="s">
        <v>42</v>
      </c>
      <c r="B63" s="38"/>
      <c r="C63" s="38"/>
      <c r="D63" s="38"/>
      <c r="E63" s="38"/>
      <c r="F63" s="42">
        <f>SUM(F59:F62)</f>
        <v>17.6</v>
      </c>
      <c r="G63" s="41">
        <f>SUM(G59:G62)</f>
        <v>0</v>
      </c>
      <c r="H63" s="38"/>
      <c r="I63" s="38"/>
      <c r="J63" s="38"/>
      <c r="K63" s="38"/>
      <c r="L63" s="38"/>
      <c r="M63" s="38"/>
      <c r="N63" s="41"/>
      <c r="O63" s="41"/>
      <c r="P63" s="41"/>
      <c r="Q63" s="43"/>
      <c r="R63" s="44"/>
      <c r="S63" s="41"/>
    </row>
    <row r="64" spans="1:19" ht="26.25" customHeight="1">
      <c r="A64" s="86" t="s">
        <v>41</v>
      </c>
      <c r="B64" s="36">
        <v>30</v>
      </c>
      <c r="C64" s="36">
        <v>8</v>
      </c>
      <c r="D64" s="36">
        <v>7.4</v>
      </c>
      <c r="E64" s="36"/>
      <c r="F64" s="56">
        <v>7.4</v>
      </c>
      <c r="G64" s="55"/>
      <c r="H64" s="36" t="s">
        <v>123</v>
      </c>
      <c r="I64" s="36">
        <v>40</v>
      </c>
      <c r="J64" s="36">
        <v>0.7</v>
      </c>
      <c r="K64" s="36">
        <v>1</v>
      </c>
      <c r="L64" s="36">
        <v>17</v>
      </c>
      <c r="M64" s="36">
        <v>22</v>
      </c>
      <c r="N64" s="55">
        <v>280</v>
      </c>
      <c r="O64" s="55">
        <v>4</v>
      </c>
      <c r="P64" s="55" t="s">
        <v>87</v>
      </c>
      <c r="Q64" s="64" t="s">
        <v>122</v>
      </c>
      <c r="R64" s="58">
        <v>30</v>
      </c>
      <c r="S64" s="89" t="s">
        <v>88</v>
      </c>
    </row>
    <row r="65" spans="1:19" ht="18" customHeight="1">
      <c r="A65" s="88"/>
      <c r="B65" s="36">
        <v>30</v>
      </c>
      <c r="C65" s="36">
        <v>18</v>
      </c>
      <c r="D65" s="36">
        <v>2</v>
      </c>
      <c r="E65" s="36"/>
      <c r="F65" s="56">
        <v>2</v>
      </c>
      <c r="G65" s="55"/>
      <c r="H65" s="36" t="s">
        <v>40</v>
      </c>
      <c r="I65" s="36">
        <v>60</v>
      </c>
      <c r="J65" s="36">
        <v>0.8</v>
      </c>
      <c r="K65" s="36">
        <v>2</v>
      </c>
      <c r="L65" s="36">
        <v>18</v>
      </c>
      <c r="M65" s="36">
        <v>20</v>
      </c>
      <c r="N65" s="55">
        <v>280</v>
      </c>
      <c r="O65" s="55">
        <v>4</v>
      </c>
      <c r="P65" s="55" t="s">
        <v>87</v>
      </c>
      <c r="Q65" s="64" t="s">
        <v>122</v>
      </c>
      <c r="R65" s="58">
        <v>30</v>
      </c>
      <c r="S65" s="90"/>
    </row>
    <row r="66" spans="1:19" ht="20.25" customHeight="1">
      <c r="A66" s="87"/>
      <c r="B66" s="36">
        <v>41</v>
      </c>
      <c r="C66" s="36">
        <v>6</v>
      </c>
      <c r="D66" s="36">
        <v>4</v>
      </c>
      <c r="E66" s="36"/>
      <c r="F66" s="56">
        <v>4</v>
      </c>
      <c r="G66" s="55"/>
      <c r="H66" s="36" t="s">
        <v>40</v>
      </c>
      <c r="I66" s="36">
        <v>35</v>
      </c>
      <c r="J66" s="36">
        <v>0.7</v>
      </c>
      <c r="K66" s="36" t="s">
        <v>103</v>
      </c>
      <c r="L66" s="36">
        <v>16</v>
      </c>
      <c r="M66" s="36">
        <v>18</v>
      </c>
      <c r="N66" s="55">
        <v>210</v>
      </c>
      <c r="O66" s="55">
        <v>4</v>
      </c>
      <c r="P66" s="55" t="s">
        <v>87</v>
      </c>
      <c r="Q66" s="64" t="s">
        <v>122</v>
      </c>
      <c r="R66" s="58">
        <v>30</v>
      </c>
      <c r="S66" s="91"/>
    </row>
    <row r="67" spans="1:19" ht="12.75">
      <c r="A67" s="41" t="s">
        <v>42</v>
      </c>
      <c r="B67" s="38"/>
      <c r="C67" s="38"/>
      <c r="D67" s="38"/>
      <c r="E67" s="38"/>
      <c r="F67" s="42">
        <f>SUM(F64:F66)</f>
        <v>13.4</v>
      </c>
      <c r="G67" s="42">
        <f>SUM(G64:G66)</f>
        <v>0</v>
      </c>
      <c r="H67" s="38"/>
      <c r="I67" s="38"/>
      <c r="J67" s="38"/>
      <c r="K67" s="38"/>
      <c r="L67" s="38"/>
      <c r="M67" s="38"/>
      <c r="N67" s="41"/>
      <c r="O67" s="41"/>
      <c r="P67" s="41"/>
      <c r="Q67" s="43"/>
      <c r="R67" s="44"/>
      <c r="S67" s="41"/>
    </row>
    <row r="68" spans="1:19" ht="32.25" customHeight="1">
      <c r="A68" s="60" t="s">
        <v>99</v>
      </c>
      <c r="B68" s="36">
        <v>26</v>
      </c>
      <c r="C68" s="36">
        <v>3</v>
      </c>
      <c r="D68" s="36">
        <v>7.7</v>
      </c>
      <c r="E68" s="36"/>
      <c r="F68" s="56">
        <v>7.7</v>
      </c>
      <c r="G68" s="55"/>
      <c r="H68" s="36" t="s">
        <v>101</v>
      </c>
      <c r="I68" s="36">
        <v>60</v>
      </c>
      <c r="J68" s="36">
        <v>0.8</v>
      </c>
      <c r="K68" s="36">
        <v>2</v>
      </c>
      <c r="L68" s="36">
        <v>18</v>
      </c>
      <c r="M68" s="36">
        <v>18</v>
      </c>
      <c r="N68" s="55">
        <v>220</v>
      </c>
      <c r="O68" s="55">
        <v>4</v>
      </c>
      <c r="P68" s="55" t="s">
        <v>87</v>
      </c>
      <c r="Q68" s="58" t="s">
        <v>109</v>
      </c>
      <c r="R68" s="55">
        <v>20</v>
      </c>
      <c r="S68" s="74" t="s">
        <v>88</v>
      </c>
    </row>
    <row r="69" spans="1:19" ht="12.75">
      <c r="A69" s="41" t="s">
        <v>42</v>
      </c>
      <c r="B69" s="38"/>
      <c r="C69" s="38"/>
      <c r="D69" s="38"/>
      <c r="E69" s="38"/>
      <c r="F69" s="42">
        <f>F68</f>
        <v>7.7</v>
      </c>
      <c r="G69" s="42">
        <f>G68</f>
        <v>0</v>
      </c>
      <c r="H69" s="38"/>
      <c r="I69" s="38"/>
      <c r="J69" s="38"/>
      <c r="K69" s="38"/>
      <c r="L69" s="38"/>
      <c r="M69" s="38"/>
      <c r="N69" s="41"/>
      <c r="O69" s="41"/>
      <c r="P69" s="41"/>
      <c r="Q69" s="43"/>
      <c r="R69" s="44"/>
      <c r="S69" s="44"/>
    </row>
    <row r="70" spans="1:19" ht="16.5" customHeight="1">
      <c r="A70" s="65" t="s">
        <v>112</v>
      </c>
      <c r="B70" s="65"/>
      <c r="C70" s="65"/>
      <c r="D70" s="65"/>
      <c r="E70" s="65"/>
      <c r="F70" s="66">
        <f>F69+F67+F63+F58+F48</f>
        <v>65.8</v>
      </c>
      <c r="G70" s="66">
        <f>G69+G67+G63+G58+G48</f>
        <v>0</v>
      </c>
      <c r="H70" s="65"/>
      <c r="I70" s="65"/>
      <c r="J70" s="65"/>
      <c r="K70" s="65"/>
      <c r="L70" s="65"/>
      <c r="M70" s="65"/>
      <c r="N70" s="65"/>
      <c r="O70" s="65"/>
      <c r="P70" s="65"/>
      <c r="Q70" s="67"/>
      <c r="R70" s="25"/>
      <c r="S70" s="25"/>
    </row>
    <row r="71" spans="1:19" ht="18" customHeight="1">
      <c r="A71" s="68" t="s">
        <v>120</v>
      </c>
      <c r="B71" s="65"/>
      <c r="C71" s="65"/>
      <c r="D71" s="65"/>
      <c r="E71" s="65"/>
      <c r="F71" s="66">
        <f>F27+F35+F38+F40+F42</f>
        <v>12.100000000000001</v>
      </c>
      <c r="G71" s="66">
        <f>G27+G35+G38+G40+G42</f>
        <v>5.9</v>
      </c>
      <c r="H71" s="65"/>
      <c r="I71" s="65"/>
      <c r="J71" s="65"/>
      <c r="K71" s="65"/>
      <c r="L71" s="65"/>
      <c r="M71" s="65"/>
      <c r="N71" s="65"/>
      <c r="O71" s="65"/>
      <c r="P71" s="65"/>
      <c r="Q71" s="67"/>
      <c r="R71" s="25"/>
      <c r="S71" s="25"/>
    </row>
    <row r="72" spans="1:19" ht="15.75" customHeight="1">
      <c r="A72" s="69" t="s">
        <v>124</v>
      </c>
      <c r="B72" s="69"/>
      <c r="C72" s="69"/>
      <c r="D72" s="69"/>
      <c r="E72" s="69"/>
      <c r="F72" s="70">
        <f>SUM(F70+F71)</f>
        <v>77.9</v>
      </c>
      <c r="G72" s="70">
        <f>SUM(G70+G71)</f>
        <v>5.9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1"/>
    </row>
    <row r="73" spans="18:19" ht="12.75">
      <c r="R73" s="72"/>
      <c r="S73" s="73"/>
    </row>
    <row r="74" spans="18:19" ht="12.75">
      <c r="R74" s="72"/>
      <c r="S74" s="73"/>
    </row>
    <row r="75" spans="1:19" ht="12.75">
      <c r="A75" t="s">
        <v>29</v>
      </c>
      <c r="P75" s="32" t="s">
        <v>12</v>
      </c>
      <c r="R75" s="72"/>
      <c r="S75" s="73"/>
    </row>
    <row r="76" spans="2:19" ht="12.75">
      <c r="B76" t="s">
        <v>30</v>
      </c>
      <c r="N76" t="s">
        <v>31</v>
      </c>
      <c r="P76" t="s">
        <v>11</v>
      </c>
      <c r="R76" s="72"/>
      <c r="S76" s="73"/>
    </row>
  </sheetData>
  <sheetProtection selectLockedCells="1" selectUnlockedCells="1"/>
  <mergeCells count="28">
    <mergeCell ref="A43:A47"/>
    <mergeCell ref="A59:A62"/>
    <mergeCell ref="S59:S62"/>
    <mergeCell ref="A49:A57"/>
    <mergeCell ref="S49:S57"/>
    <mergeCell ref="S43:S47"/>
    <mergeCell ref="B13:B14"/>
    <mergeCell ref="O13:O14"/>
    <mergeCell ref="P13:P14"/>
    <mergeCell ref="A13:A14"/>
    <mergeCell ref="C13:C14"/>
    <mergeCell ref="D13:D14"/>
    <mergeCell ref="A64:A66"/>
    <mergeCell ref="S64:S66"/>
    <mergeCell ref="P4:S4"/>
    <mergeCell ref="P7:R7"/>
    <mergeCell ref="S13:S14"/>
    <mergeCell ref="E13:E14"/>
    <mergeCell ref="R13:R14"/>
    <mergeCell ref="Q13:Q14"/>
    <mergeCell ref="F13:G13"/>
    <mergeCell ref="H13:N13"/>
    <mergeCell ref="A16:A26"/>
    <mergeCell ref="S16:S26"/>
    <mergeCell ref="S28:S34"/>
    <mergeCell ref="S36:S37"/>
    <mergeCell ref="A36:A37"/>
    <mergeCell ref="A28:A34"/>
  </mergeCells>
  <printOptions/>
  <pageMargins left="0.87" right="0.24" top="0.54" bottom="0.38" header="0.5" footer="0.35"/>
  <pageSetup horizontalDpi="600" verticalDpi="600" orientation="landscape" paperSize="9" scale="68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12"/>
      <c r="P1" s="112"/>
      <c r="Q1" s="112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13" t="s">
        <v>71</v>
      </c>
      <c r="N2" s="114"/>
      <c r="O2" s="114"/>
      <c r="P2" s="114"/>
      <c r="Q2" s="114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14"/>
      <c r="P3" s="114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15" t="s">
        <v>72</v>
      </c>
      <c r="O4" s="115"/>
      <c r="P4" s="115"/>
      <c r="Q4" s="115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53" t="s">
        <v>73</v>
      </c>
      <c r="O5" s="51"/>
      <c r="P5" s="51"/>
      <c r="Q5" s="51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53" t="s">
        <v>74</v>
      </c>
      <c r="O6" s="51"/>
      <c r="P6" s="51"/>
      <c r="Q6" s="51"/>
    </row>
    <row r="7" spans="1:17" s="3" customFormat="1" ht="15" customHeight="1">
      <c r="A7" s="118" t="s">
        <v>75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3" customFormat="1" ht="19.5" customHeight="1">
      <c r="A8" s="115" t="s">
        <v>76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s="3" customFormat="1" ht="13.5" customHeight="1">
      <c r="A9" s="121" t="s">
        <v>44</v>
      </c>
      <c r="B9" s="122" t="s">
        <v>45</v>
      </c>
      <c r="C9" s="122" t="s">
        <v>46</v>
      </c>
      <c r="D9" s="122" t="s">
        <v>47</v>
      </c>
      <c r="E9" s="122" t="s">
        <v>48</v>
      </c>
      <c r="F9" s="108" t="s">
        <v>49</v>
      </c>
      <c r="G9" s="108"/>
      <c r="H9" s="108"/>
      <c r="I9" s="108"/>
      <c r="J9" s="108"/>
      <c r="K9" s="108"/>
      <c r="L9" s="108"/>
      <c r="M9" s="108" t="s">
        <v>57</v>
      </c>
      <c r="N9" s="108"/>
      <c r="O9" s="108"/>
      <c r="P9" s="120" t="s">
        <v>58</v>
      </c>
      <c r="Q9" s="96" t="s">
        <v>59</v>
      </c>
    </row>
    <row r="10" spans="1:20" s="9" customFormat="1" ht="87.75" customHeight="1">
      <c r="A10" s="121"/>
      <c r="B10" s="122"/>
      <c r="C10" s="122"/>
      <c r="D10" s="122"/>
      <c r="E10" s="122"/>
      <c r="F10" s="47" t="s">
        <v>50</v>
      </c>
      <c r="G10" s="47" t="s">
        <v>51</v>
      </c>
      <c r="H10" s="47" t="s">
        <v>52</v>
      </c>
      <c r="I10" s="47" t="s">
        <v>53</v>
      </c>
      <c r="J10" s="47" t="s">
        <v>54</v>
      </c>
      <c r="K10" s="47" t="s">
        <v>55</v>
      </c>
      <c r="L10" s="52" t="s">
        <v>56</v>
      </c>
      <c r="M10" s="46" t="s">
        <v>77</v>
      </c>
      <c r="N10" s="46" t="s">
        <v>70</v>
      </c>
      <c r="O10" s="46" t="s">
        <v>78</v>
      </c>
      <c r="P10" s="120"/>
      <c r="Q10" s="123"/>
      <c r="T10" s="10"/>
    </row>
    <row r="11" spans="1:20" s="9" customFormat="1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  <c r="O11" s="48">
        <v>15</v>
      </c>
      <c r="P11" s="48">
        <v>16</v>
      </c>
      <c r="Q11" s="48">
        <v>17</v>
      </c>
      <c r="T11" s="10"/>
    </row>
    <row r="12" spans="1:20" s="9" customFormat="1" ht="20.25" customHeight="1">
      <c r="A12" s="101" t="s">
        <v>81</v>
      </c>
      <c r="B12" s="16">
        <v>17</v>
      </c>
      <c r="C12" s="17" t="s">
        <v>60</v>
      </c>
      <c r="D12" s="16">
        <v>5.1</v>
      </c>
      <c r="E12" s="27">
        <v>0.8</v>
      </c>
      <c r="F12" s="17" t="s">
        <v>40</v>
      </c>
      <c r="G12" s="16">
        <v>60</v>
      </c>
      <c r="H12" s="16">
        <v>0.8</v>
      </c>
      <c r="I12" s="17" t="s">
        <v>83</v>
      </c>
      <c r="J12" s="16">
        <v>2</v>
      </c>
      <c r="K12" s="16">
        <v>19</v>
      </c>
      <c r="L12" s="16">
        <v>22</v>
      </c>
      <c r="M12" s="22">
        <f aca="true" t="shared" si="0" ref="M12:M18">SUM(N12/E12)</f>
        <v>170</v>
      </c>
      <c r="N12" s="16">
        <v>136</v>
      </c>
      <c r="O12" s="16">
        <v>119</v>
      </c>
      <c r="P12" s="12" t="s">
        <v>68</v>
      </c>
      <c r="Q12" s="13" t="s">
        <v>13</v>
      </c>
      <c r="T12" s="10"/>
    </row>
    <row r="13" spans="1:20" s="9" customFormat="1" ht="21" customHeight="1">
      <c r="A13" s="102"/>
      <c r="B13" s="16">
        <v>28</v>
      </c>
      <c r="C13" s="17" t="s">
        <v>61</v>
      </c>
      <c r="D13" s="16">
        <v>0.5</v>
      </c>
      <c r="E13" s="27">
        <v>0.3</v>
      </c>
      <c r="F13" s="17" t="s">
        <v>38</v>
      </c>
      <c r="G13" s="16">
        <v>48</v>
      </c>
      <c r="H13" s="16">
        <v>0.7</v>
      </c>
      <c r="I13" s="17" t="s">
        <v>84</v>
      </c>
      <c r="J13" s="16">
        <v>2</v>
      </c>
      <c r="K13" s="16">
        <v>17</v>
      </c>
      <c r="L13" s="16">
        <v>20</v>
      </c>
      <c r="M13" s="22">
        <f t="shared" si="0"/>
        <v>120</v>
      </c>
      <c r="N13" s="16">
        <v>36</v>
      </c>
      <c r="O13" s="16">
        <v>32</v>
      </c>
      <c r="P13" s="12" t="s">
        <v>68</v>
      </c>
      <c r="Q13" s="13" t="s">
        <v>13</v>
      </c>
      <c r="T13" s="10"/>
    </row>
    <row r="14" spans="1:20" s="9" customFormat="1" ht="19.5" customHeight="1">
      <c r="A14" s="102"/>
      <c r="B14" s="16">
        <v>21</v>
      </c>
      <c r="C14" s="17" t="s">
        <v>62</v>
      </c>
      <c r="D14" s="16">
        <v>5.5</v>
      </c>
      <c r="E14" s="27">
        <v>0.4</v>
      </c>
      <c r="F14" s="17" t="s">
        <v>38</v>
      </c>
      <c r="G14" s="16">
        <v>50</v>
      </c>
      <c r="H14" s="16">
        <v>0.8</v>
      </c>
      <c r="I14" s="17" t="s">
        <v>83</v>
      </c>
      <c r="J14" s="16">
        <v>2</v>
      </c>
      <c r="K14" s="16">
        <v>16</v>
      </c>
      <c r="L14" s="16">
        <v>20</v>
      </c>
      <c r="M14" s="22">
        <f t="shared" si="0"/>
        <v>122.5</v>
      </c>
      <c r="N14" s="16">
        <v>49</v>
      </c>
      <c r="O14" s="16">
        <v>43</v>
      </c>
      <c r="P14" s="12" t="s">
        <v>68</v>
      </c>
      <c r="Q14" s="13" t="s">
        <v>13</v>
      </c>
      <c r="T14" s="10"/>
    </row>
    <row r="15" spans="1:20" s="9" customFormat="1" ht="21.75" customHeight="1">
      <c r="A15" s="102"/>
      <c r="B15" s="16">
        <v>20</v>
      </c>
      <c r="C15" s="17" t="s">
        <v>63</v>
      </c>
      <c r="D15" s="16">
        <v>2.2</v>
      </c>
      <c r="E15" s="27">
        <v>0.3</v>
      </c>
      <c r="F15" s="17" t="s">
        <v>38</v>
      </c>
      <c r="G15" s="16">
        <v>70</v>
      </c>
      <c r="H15" s="16">
        <v>0.7</v>
      </c>
      <c r="I15" s="17" t="s">
        <v>83</v>
      </c>
      <c r="J15" s="16">
        <v>3</v>
      </c>
      <c r="K15" s="16">
        <v>17</v>
      </c>
      <c r="L15" s="16">
        <v>14</v>
      </c>
      <c r="M15" s="22">
        <f t="shared" si="0"/>
        <v>190</v>
      </c>
      <c r="N15" s="27">
        <v>57</v>
      </c>
      <c r="O15" s="27">
        <v>50</v>
      </c>
      <c r="P15" s="27" t="s">
        <v>68</v>
      </c>
      <c r="Q15" s="13" t="s">
        <v>13</v>
      </c>
      <c r="T15" s="10"/>
    </row>
    <row r="16" spans="1:20" s="9" customFormat="1" ht="21.75" customHeight="1">
      <c r="A16" s="102"/>
      <c r="B16" s="16">
        <v>9</v>
      </c>
      <c r="C16" s="17" t="s">
        <v>64</v>
      </c>
      <c r="D16" s="16">
        <v>1.7</v>
      </c>
      <c r="E16" s="27">
        <v>0.3</v>
      </c>
      <c r="F16" s="17" t="s">
        <v>40</v>
      </c>
      <c r="G16" s="16">
        <v>53</v>
      </c>
      <c r="H16" s="16">
        <v>0.7</v>
      </c>
      <c r="I16" s="17" t="s">
        <v>84</v>
      </c>
      <c r="J16" s="16">
        <v>2</v>
      </c>
      <c r="K16" s="16">
        <v>18</v>
      </c>
      <c r="L16" s="16">
        <v>20</v>
      </c>
      <c r="M16" s="22">
        <f t="shared" si="0"/>
        <v>196.66666666666669</v>
      </c>
      <c r="N16" s="16">
        <v>59</v>
      </c>
      <c r="O16" s="16">
        <v>52</v>
      </c>
      <c r="P16" s="12" t="s">
        <v>68</v>
      </c>
      <c r="Q16" s="13" t="s">
        <v>13</v>
      </c>
      <c r="T16" s="10"/>
    </row>
    <row r="17" spans="1:20" s="9" customFormat="1" ht="21.75" customHeight="1">
      <c r="A17" s="102"/>
      <c r="B17" s="16">
        <v>62</v>
      </c>
      <c r="C17" s="17" t="s">
        <v>61</v>
      </c>
      <c r="D17" s="16">
        <v>0.8</v>
      </c>
      <c r="E17" s="27">
        <v>0.1</v>
      </c>
      <c r="F17" s="17" t="s">
        <v>38</v>
      </c>
      <c r="G17" s="16">
        <v>55</v>
      </c>
      <c r="H17" s="16">
        <v>0.7</v>
      </c>
      <c r="I17" s="17" t="s">
        <v>83</v>
      </c>
      <c r="J17" s="16">
        <v>2</v>
      </c>
      <c r="K17" s="16">
        <v>16</v>
      </c>
      <c r="L17" s="16">
        <v>18</v>
      </c>
      <c r="M17" s="22">
        <f t="shared" si="0"/>
        <v>140</v>
      </c>
      <c r="N17" s="16">
        <v>14</v>
      </c>
      <c r="O17" s="16">
        <v>12</v>
      </c>
      <c r="P17" s="12" t="s">
        <v>68</v>
      </c>
      <c r="Q17" s="13" t="s">
        <v>13</v>
      </c>
      <c r="T17" s="10"/>
    </row>
    <row r="18" spans="1:20" s="9" customFormat="1" ht="13.5" customHeight="1">
      <c r="A18" s="102"/>
      <c r="B18" s="104">
        <v>62</v>
      </c>
      <c r="C18" s="17" t="s">
        <v>65</v>
      </c>
      <c r="D18" s="16">
        <v>5</v>
      </c>
      <c r="E18" s="99">
        <v>0.4</v>
      </c>
      <c r="F18" s="17" t="s">
        <v>43</v>
      </c>
      <c r="G18" s="16">
        <v>50</v>
      </c>
      <c r="H18" s="16">
        <v>0.8</v>
      </c>
      <c r="I18" s="17" t="s">
        <v>85</v>
      </c>
      <c r="J18" s="16">
        <v>2</v>
      </c>
      <c r="K18" s="16">
        <v>16</v>
      </c>
      <c r="L18" s="16">
        <v>18</v>
      </c>
      <c r="M18" s="106">
        <f t="shared" si="0"/>
        <v>170</v>
      </c>
      <c r="N18" s="104">
        <v>68</v>
      </c>
      <c r="O18" s="104">
        <v>59</v>
      </c>
      <c r="P18" s="110" t="s">
        <v>68</v>
      </c>
      <c r="Q18" s="116" t="s">
        <v>13</v>
      </c>
      <c r="T18" s="10"/>
    </row>
    <row r="19" spans="1:20" ht="13.5" customHeight="1">
      <c r="A19" s="102"/>
      <c r="B19" s="105"/>
      <c r="C19" s="17" t="s">
        <v>66</v>
      </c>
      <c r="D19" s="16">
        <v>2.4</v>
      </c>
      <c r="E19" s="100"/>
      <c r="F19" s="17" t="s">
        <v>40</v>
      </c>
      <c r="G19" s="16">
        <v>32</v>
      </c>
      <c r="H19" s="16">
        <v>0.7</v>
      </c>
      <c r="I19" s="17" t="s">
        <v>83</v>
      </c>
      <c r="J19" s="16">
        <v>2</v>
      </c>
      <c r="K19" s="16">
        <v>11</v>
      </c>
      <c r="L19" s="16">
        <v>12</v>
      </c>
      <c r="M19" s="107"/>
      <c r="N19" s="105"/>
      <c r="O19" s="105"/>
      <c r="P19" s="111"/>
      <c r="Q19" s="117"/>
      <c r="T19" s="3"/>
    </row>
    <row r="20" spans="1:20" ht="27" customHeight="1">
      <c r="A20" s="103"/>
      <c r="B20" s="49">
        <v>49</v>
      </c>
      <c r="C20" s="17" t="s">
        <v>67</v>
      </c>
      <c r="D20" s="16">
        <v>2.1</v>
      </c>
      <c r="E20" s="33">
        <v>0.2</v>
      </c>
      <c r="F20" s="17" t="s">
        <v>38</v>
      </c>
      <c r="G20" s="16">
        <v>35</v>
      </c>
      <c r="H20" s="16">
        <v>0.7</v>
      </c>
      <c r="I20" s="17" t="s">
        <v>83</v>
      </c>
      <c r="J20" s="16">
        <v>2</v>
      </c>
      <c r="K20" s="16">
        <v>13</v>
      </c>
      <c r="L20" s="16">
        <v>16</v>
      </c>
      <c r="M20" s="22">
        <f>SUM(N20/E20)</f>
        <v>155</v>
      </c>
      <c r="N20" s="16">
        <v>31</v>
      </c>
      <c r="O20" s="16">
        <v>27</v>
      </c>
      <c r="P20" s="12" t="s">
        <v>68</v>
      </c>
      <c r="Q20" s="13" t="s">
        <v>13</v>
      </c>
      <c r="T20" s="3"/>
    </row>
    <row r="21" spans="1:20" s="30" customFormat="1" ht="13.5" customHeight="1">
      <c r="A21" s="40" t="s">
        <v>69</v>
      </c>
      <c r="B21" s="18"/>
      <c r="C21" s="18"/>
      <c r="D21" s="18"/>
      <c r="E21" s="34">
        <f>SUM(E12:E20)</f>
        <v>2.8000000000000003</v>
      </c>
      <c r="F21" s="34"/>
      <c r="G21" s="34"/>
      <c r="H21" s="34"/>
      <c r="I21" s="34"/>
      <c r="J21" s="34"/>
      <c r="K21" s="34"/>
      <c r="L21" s="34"/>
      <c r="M21" s="34"/>
      <c r="N21" s="45">
        <f>SUM(N12:N20)</f>
        <v>450</v>
      </c>
      <c r="O21" s="45">
        <f>SUM(O12:O20)</f>
        <v>394</v>
      </c>
      <c r="P21" s="18"/>
      <c r="Q21" s="15"/>
      <c r="T21" s="37"/>
    </row>
    <row r="22" spans="1:20" ht="23.25" customHeight="1">
      <c r="A22" s="50" t="s">
        <v>41</v>
      </c>
      <c r="B22" s="16">
        <v>58</v>
      </c>
      <c r="C22" s="17" t="s">
        <v>66</v>
      </c>
      <c r="D22" s="16">
        <v>0.8</v>
      </c>
      <c r="E22" s="36">
        <v>0.6</v>
      </c>
      <c r="F22" s="17" t="s">
        <v>38</v>
      </c>
      <c r="G22" s="16">
        <v>49</v>
      </c>
      <c r="H22" s="16">
        <v>0.8</v>
      </c>
      <c r="I22" s="9" t="s">
        <v>82</v>
      </c>
      <c r="J22" s="17">
        <v>1</v>
      </c>
      <c r="K22" s="16">
        <v>19</v>
      </c>
      <c r="L22" s="16">
        <v>20</v>
      </c>
      <c r="M22" s="22">
        <f>SUM(N22/E22)</f>
        <v>110</v>
      </c>
      <c r="N22" s="36">
        <v>66</v>
      </c>
      <c r="O22" s="36">
        <v>57</v>
      </c>
      <c r="P22" s="17" t="s">
        <v>68</v>
      </c>
      <c r="Q22" s="35" t="s">
        <v>13</v>
      </c>
      <c r="T22" s="3"/>
    </row>
    <row r="23" spans="1:17" ht="12.75">
      <c r="A23" s="41" t="s">
        <v>69</v>
      </c>
      <c r="B23" s="38"/>
      <c r="C23" s="38"/>
      <c r="D23" s="38"/>
      <c r="E23" s="38">
        <f>SUM(E22)</f>
        <v>0.6</v>
      </c>
      <c r="F23" s="38"/>
      <c r="G23" s="38"/>
      <c r="H23" s="38"/>
      <c r="I23" s="38"/>
      <c r="J23" s="38"/>
      <c r="K23" s="38"/>
      <c r="L23" s="38"/>
      <c r="M23" s="38"/>
      <c r="N23" s="38">
        <f>SUM(N22)</f>
        <v>66</v>
      </c>
      <c r="O23" s="38">
        <f>SUM(O22)</f>
        <v>57</v>
      </c>
      <c r="P23" s="38"/>
      <c r="Q23" s="39"/>
    </row>
    <row r="24" spans="1:17" ht="12.75">
      <c r="A24" s="20" t="s">
        <v>70</v>
      </c>
      <c r="B24" s="14"/>
      <c r="C24" s="14"/>
      <c r="D24" s="14"/>
      <c r="E24" s="21">
        <f>SUM(E21,E23)</f>
        <v>3.4000000000000004</v>
      </c>
      <c r="F24" s="21"/>
      <c r="G24" s="21"/>
      <c r="H24" s="21"/>
      <c r="I24" s="21"/>
      <c r="J24" s="21"/>
      <c r="K24" s="21"/>
      <c r="L24" s="21"/>
      <c r="M24" s="26"/>
      <c r="N24" s="26">
        <f>SUM(N21,N23)</f>
        <v>516</v>
      </c>
      <c r="O24" s="26">
        <f>SUM(O21,O23)</f>
        <v>451</v>
      </c>
      <c r="P24" s="19"/>
      <c r="Q24" s="15"/>
    </row>
    <row r="26" spans="1:16" ht="15">
      <c r="A26" s="7" t="s">
        <v>79</v>
      </c>
      <c r="B26" s="7"/>
      <c r="C26" s="7"/>
      <c r="D26" s="7"/>
      <c r="E26" s="7"/>
      <c r="F26" s="7"/>
      <c r="G26" s="6"/>
      <c r="H26" s="6"/>
      <c r="I26" s="6"/>
      <c r="J26" s="6"/>
      <c r="N26" s="109" t="s">
        <v>80</v>
      </c>
      <c r="O26" s="109"/>
      <c r="P26" s="109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Q9:Q10"/>
    <mergeCell ref="A8:Q8"/>
    <mergeCell ref="D9:D10"/>
    <mergeCell ref="E9:E10"/>
    <mergeCell ref="O1:Q1"/>
    <mergeCell ref="M2:Q2"/>
    <mergeCell ref="O3:P3"/>
    <mergeCell ref="N4:Q4"/>
    <mergeCell ref="Q18:Q19"/>
    <mergeCell ref="N18:N19"/>
    <mergeCell ref="O18:O19"/>
    <mergeCell ref="A7:Q7"/>
    <mergeCell ref="M9:O9"/>
    <mergeCell ref="P9:P10"/>
    <mergeCell ref="A12:A20"/>
    <mergeCell ref="B18:B19"/>
    <mergeCell ref="E18:E19"/>
    <mergeCell ref="M18:M19"/>
    <mergeCell ref="F9:L9"/>
    <mergeCell ref="N26:P26"/>
    <mergeCell ref="P18:P19"/>
    <mergeCell ref="A9:A10"/>
    <mergeCell ref="B9:B10"/>
    <mergeCell ref="C9:C10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2019-03-01T11:35:59Z</cp:lastPrinted>
  <dcterms:created xsi:type="dcterms:W3CDTF">2017-05-11T09:29:44Z</dcterms:created>
  <dcterms:modified xsi:type="dcterms:W3CDTF">2019-03-26T14:15:05Z</dcterms:modified>
  <cp:category/>
  <cp:version/>
  <cp:contentType/>
  <cp:contentStatus/>
</cp:coreProperties>
</file>