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1340" windowHeight="8580"/>
  </bookViews>
  <sheets>
    <sheet name="2" sheetId="7" r:id="rId1"/>
  </sheets>
  <definedNames>
    <definedName name="_xlnm.Print_Area" localSheetId="0">'2'!$A$1:$O$19</definedName>
  </definedNames>
  <calcPr calcId="125725" iterateDelta="1E-4"/>
  <extLst>
    <ext uri="smNativeData">
      <pm:revision xmlns:pm="smNativeData" day="1481031444" val="733" rev="120"/>
      <pm:docPrefs xmlns:pm="smNativeData" id="1481031444" fixedDigits="0" showNotice="1" showFrameBounds="1" autoChart="1" recalcOnPrint="1" recalcOnCopy="1" finalRounding="1" compatTextArt="1" tab="567" useDefinedPrintRange="1" printArea="currentSheet"/>
      <pm:compatibility xmlns:pm="smNativeData" id="1481031444" overlapCells="1"/>
      <pm:defCurrency xmlns:pm="smNativeData" id="1481031444"/>
    </ext>
  </extLst>
</workbook>
</file>

<file path=xl/calcChain.xml><?xml version="1.0" encoding="utf-8"?>
<calcChain xmlns="http://schemas.openxmlformats.org/spreadsheetml/2006/main">
  <c r="O7" i="7"/>
  <c r="O8"/>
  <c r="O9"/>
  <c r="O10"/>
  <c r="O11"/>
  <c r="O12"/>
  <c r="O13"/>
  <c r="O14"/>
  <c r="O15"/>
  <c r="O16"/>
  <c r="O17"/>
  <c r="O18"/>
  <c r="N19"/>
  <c r="J19"/>
  <c r="L19"/>
  <c r="O19" s="1"/>
  <c r="H19"/>
  <c r="F19"/>
  <c r="D19"/>
  <c r="C18"/>
  <c r="M18" s="1"/>
  <c r="C17"/>
  <c r="M17" s="1"/>
  <c r="C16"/>
  <c r="M16" s="1"/>
  <c r="C15"/>
  <c r="M15" s="1"/>
  <c r="C14"/>
  <c r="M14" s="1"/>
  <c r="C13"/>
  <c r="M13" s="1"/>
  <c r="C12"/>
  <c r="M12" s="1"/>
  <c r="C11"/>
  <c r="M11" s="1"/>
  <c r="C10"/>
  <c r="M10" s="1"/>
  <c r="C9"/>
  <c r="M9" s="1"/>
  <c r="C8"/>
  <c r="M8" s="1"/>
  <c r="C7"/>
  <c r="C19" s="1"/>
  <c r="K19" s="1"/>
  <c r="K18" l="1"/>
  <c r="K17"/>
  <c r="K16"/>
  <c r="K15"/>
  <c r="K14"/>
  <c r="K13"/>
  <c r="K12"/>
  <c r="K11"/>
  <c r="K10"/>
  <c r="K9"/>
  <c r="K8"/>
  <c r="K7"/>
  <c r="E19"/>
  <c r="G19"/>
  <c r="I19"/>
  <c r="M19"/>
  <c r="E7"/>
  <c r="G7"/>
  <c r="I7"/>
  <c r="M7"/>
  <c r="E8"/>
  <c r="G8"/>
  <c r="I8"/>
  <c r="E9"/>
  <c r="G9"/>
  <c r="I9"/>
  <c r="E10"/>
  <c r="G10"/>
  <c r="I10"/>
  <c r="E11"/>
  <c r="G11"/>
  <c r="I11"/>
  <c r="E12"/>
  <c r="G12"/>
  <c r="I12"/>
  <c r="E13"/>
  <c r="G13"/>
  <c r="I13"/>
  <c r="E14"/>
  <c r="G14"/>
  <c r="I14"/>
  <c r="E15"/>
  <c r="G15"/>
  <c r="I15"/>
  <c r="E16"/>
  <c r="G16"/>
  <c r="I16"/>
  <c r="E17"/>
  <c r="G17"/>
  <c r="I17"/>
  <c r="E18"/>
  <c r="G18"/>
  <c r="I18"/>
</calcChain>
</file>

<file path=xl/sharedStrings.xml><?xml version="1.0" encoding="utf-8"?>
<sst xmlns="http://schemas.openxmlformats.org/spreadsheetml/2006/main" count="37" uniqueCount="28">
  <si>
    <t xml:space="preserve">Наявність та використання </t>
  </si>
  <si>
    <t>№</t>
  </si>
  <si>
    <t>Назва сортименту</t>
  </si>
  <si>
    <t xml:space="preserve">Використання </t>
  </si>
  <si>
    <t>На власні потреби</t>
  </si>
  <si>
    <t>На власну переробку</t>
  </si>
  <si>
    <t>На торги</t>
  </si>
  <si>
    <t>Виставлено</t>
  </si>
  <si>
    <t xml:space="preserve">Продано </t>
  </si>
  <si>
    <t>к-сть</t>
  </si>
  <si>
    <t>%</t>
  </si>
  <si>
    <t>Пиловник хвойний</t>
  </si>
  <si>
    <t>Фансировина рядова</t>
  </si>
  <si>
    <t>Баланси</t>
  </si>
  <si>
    <t>Техсировина</t>
  </si>
  <si>
    <t>Тарний кряж</t>
  </si>
  <si>
    <t>Пиловник листяний</t>
  </si>
  <si>
    <t>Сірниковий кряж</t>
  </si>
  <si>
    <t>Рудстійка</t>
  </si>
  <si>
    <t>Дрова паливні</t>
  </si>
  <si>
    <t>Всього</t>
  </si>
  <si>
    <t>Пиловник дубовий</t>
  </si>
  <si>
    <t>Фансировина дубова</t>
  </si>
  <si>
    <t>Дрова технологічні</t>
  </si>
  <si>
    <t>Надходження  всього</t>
  </si>
  <si>
    <t xml:space="preserve">Згідно колективних договорів </t>
  </si>
  <si>
    <t>% від виставл.</t>
  </si>
  <si>
    <t>лісосировинних ресурсів по Рівненському ОУЛМГ на 2 квартал 2017 року, тис.м3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</si>
</sst>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1">
    <font>
      <sz val="10"/>
      <color rgb="FF000000"/>
      <name val="Arial"/>
      <family val="2"/>
      <charset val="204"/>
    </font>
    <font>
      <sz val="10"/>
      <color rgb="FF000000"/>
      <name val="Arial Cyr"/>
      <family val="2"/>
      <charset val="204"/>
    </font>
    <font>
      <b/>
      <sz val="10"/>
      <color rgb="FF000000"/>
      <name val="Arial Cyr"/>
      <family val="2"/>
      <charset val="204"/>
    </font>
    <font>
      <b/>
      <sz val="14"/>
      <color rgb="FF000000"/>
      <name val="Arial Cyr"/>
      <family val="2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00FFFF"/>
      <name val="Calibri"/>
      <family val="2"/>
      <charset val="204"/>
    </font>
    <font>
      <b/>
      <sz val="13"/>
      <color rgb="FF00FFFF"/>
      <name val="Calibri"/>
      <family val="2"/>
      <charset val="204"/>
    </font>
    <font>
      <b/>
      <sz val="11"/>
      <color rgb="FF00FFFF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FFFF"/>
      <name val="Cambria"/>
      <family val="1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rgb="FFCCCCFF"/>
        <bgColor rgb="FFFFFFFF"/>
      </patternFill>
    </fill>
    <fill>
      <patternFill patternType="solid">
        <fgColor rgb="FFFF99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00FF00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0066CC"/>
        <bgColor rgb="FFFFFFFF"/>
      </patternFill>
    </fill>
    <fill>
      <patternFill patternType="solid">
        <fgColor rgb="FF800080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FF9900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969696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FFCC"/>
        <bgColor rgb="FFFFFFFF"/>
      </patternFill>
    </fill>
    <fill>
      <patternFill patternType="none"/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0" fontId="1" fillId="0" borderId="0"/>
    <xf numFmtId="0" fontId="4" fillId="2" borderId="1"/>
    <xf numFmtId="0" fontId="4" fillId="3" borderId="2"/>
    <xf numFmtId="0" fontId="4" fillId="4" borderId="3"/>
    <xf numFmtId="0" fontId="4" fillId="5" borderId="4"/>
    <xf numFmtId="0" fontId="4" fillId="6" borderId="5"/>
    <xf numFmtId="0" fontId="4" fillId="7" borderId="6"/>
    <xf numFmtId="0" fontId="4" fillId="8" borderId="7"/>
    <xf numFmtId="0" fontId="4" fillId="9" borderId="8"/>
    <xf numFmtId="0" fontId="4" fillId="10" borderId="9"/>
    <xf numFmtId="0" fontId="4" fillId="5" borderId="4"/>
    <xf numFmtId="0" fontId="4" fillId="8" borderId="7"/>
    <xf numFmtId="0" fontId="4" fillId="11" borderId="10"/>
    <xf numFmtId="0" fontId="5" fillId="12" borderId="11"/>
    <xf numFmtId="0" fontId="5" fillId="9" borderId="8"/>
    <xf numFmtId="0" fontId="5" fillId="10" borderId="9"/>
    <xf numFmtId="0" fontId="5" fillId="13" borderId="12"/>
    <xf numFmtId="0" fontId="5" fillId="14" borderId="13"/>
    <xf numFmtId="0" fontId="5" fillId="15" borderId="14"/>
    <xf numFmtId="0" fontId="5" fillId="16" borderId="15"/>
    <xf numFmtId="0" fontId="5" fillId="17" borderId="16"/>
    <xf numFmtId="0" fontId="5" fillId="18" borderId="17"/>
    <xf numFmtId="0" fontId="5" fillId="13" borderId="12"/>
    <xf numFmtId="0" fontId="5" fillId="14" borderId="13"/>
    <xf numFmtId="0" fontId="5" fillId="19" borderId="18"/>
    <xf numFmtId="0" fontId="6" fillId="20" borderId="19"/>
    <xf numFmtId="0" fontId="7" fillId="21" borderId="20"/>
    <xf numFmtId="0" fontId="8" fillId="22" borderId="21"/>
    <xf numFmtId="0" fontId="9" fillId="23" borderId="22"/>
    <xf numFmtId="0" fontId="10" fillId="24" borderId="23"/>
    <xf numFmtId="0" fontId="11" fillId="25" borderId="24"/>
    <xf numFmtId="0" fontId="11" fillId="0" borderId="0"/>
    <xf numFmtId="0" fontId="12" fillId="26" borderId="25"/>
    <xf numFmtId="0" fontId="13" fillId="27" borderId="26"/>
    <xf numFmtId="0" fontId="14" fillId="0" borderId="0"/>
    <xf numFmtId="0" fontId="15" fillId="28" borderId="27"/>
    <xf numFmtId="0" fontId="16" fillId="3" borderId="2"/>
    <xf numFmtId="0" fontId="17" fillId="0" borderId="0"/>
    <xf numFmtId="0" fontId="1" fillId="29" borderId="28"/>
    <xf numFmtId="0" fontId="18" fillId="30" borderId="29"/>
    <xf numFmtId="0" fontId="19" fillId="0" borderId="0"/>
    <xf numFmtId="0" fontId="20" fillId="4" borderId="3"/>
  </cellStyleXfs>
  <cellXfs count="20">
    <xf numFmtId="0" fontId="1" fillId="0" borderId="0" xfId="0" applyFont="1"/>
    <xf numFmtId="0" fontId="1" fillId="0" borderId="30" xfId="0" applyFont="1" applyBorder="1" applyAlignment="1">
      <alignment horizontal="center" vertical="center" wrapText="1"/>
    </xf>
    <xf numFmtId="164" fontId="1" fillId="0" borderId="0" xfId="0" applyNumberFormat="1" applyFont="1"/>
    <xf numFmtId="0" fontId="1" fillId="0" borderId="0" xfId="0" applyFont="1"/>
    <xf numFmtId="0" fontId="2" fillId="0" borderId="0" xfId="0" applyFont="1"/>
    <xf numFmtId="0" fontId="2" fillId="0" borderId="30" xfId="0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/>
    </xf>
    <xf numFmtId="165" fontId="2" fillId="0" borderId="30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</cellXfs>
  <cellStyles count="4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/>
  <extLst>
    <ext uri="smNativeData">
      <pm:charStyles xmlns:pm="smNativeData" id="1481031444" count="1">
        <pm:charStyle name="Обычный" fontId="1"/>
      </pm:charStyles>
      <pm:colors xmlns:pm="smNativeData" id="1481031444" count="27">
        <pm:color name="Синий индиго" rgb="333399"/>
        <pm:color name="Яркий оранжевый" rgb="FF9900"/>
        <pm:color name="Коричневый 1" rgb="993300"/>
        <pm:color name="Фиолетовый" rgb="800080"/>
        <pm:color name="Цвет 28" rgb="808080"/>
        <pm:color name="Цвет 29" rgb="008000"/>
        <pm:color name="Слоновая кость" rgb="FFFFCC"/>
        <pm:color name="Синий лед" rgb="CCCCFF"/>
        <pm:color name="Сиреневый" rgb="FF99CC"/>
        <pm:color name="Коралловый" rgb="FF8080"/>
        <pm:color name="Светло-зеленый" rgb="CCFFCC"/>
        <pm:color name="Светлый сине-зелены" rgb="CCFFFF"/>
        <pm:color name="Лаванда" rgb="CC99FF"/>
        <pm:color name="Барвинок" rgb="9999FF"/>
        <pm:color name="Светлый сине-зелены" rgb="CCFFFF"/>
        <pm:color name="Светлый сине-зелены" rgb="CCFFFF"/>
        <pm:color name="Желтовато-коричневы" rgb="FFCC99"/>
        <pm:color name="Бледно-голубой" rgb="99CCFF"/>
        <pm:color name="Цвет морской волны" rgb="33CCCC"/>
        <pm:color name="Золотой" rgb="FFCC00"/>
        <pm:color name="Голубой океан" rgb="0066CC"/>
        <pm:color name="Цвет 45" rgb="008080"/>
        <pm:color name="Небесно-голубой" rgb="00CCFF"/>
        <pm:color name="Морская зелень" rgb="339966"/>
        <pm:color name="Оранжевый" rgb="FF6600"/>
        <pm:color name="Цвет 49" rgb="969696"/>
        <pm:color name="Светло-желтый" rgb="FFFF99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tabSelected="1" view="pageBreakPreview" zoomScale="90" zoomScaleNormal="100" zoomScaleSheetLayoutView="90" workbookViewId="0">
      <selection activeCell="R6" sqref="R6"/>
    </sheetView>
  </sheetViews>
  <sheetFormatPr defaultRowHeight="12.75"/>
  <cols>
    <col min="1" max="1" width="3.85546875" style="3" customWidth="1"/>
    <col min="2" max="2" width="31.7109375" style="3" customWidth="1"/>
    <col min="3" max="3" width="16.7109375" style="3" customWidth="1"/>
    <col min="4" max="9" width="10.7109375" style="3" customWidth="1"/>
    <col min="10" max="11" width="10.7109375" style="3" hidden="1" customWidth="1"/>
    <col min="12" max="15" width="10.7109375" style="3" customWidth="1"/>
    <col min="16" max="16384" width="9.140625" style="3"/>
  </cols>
  <sheetData>
    <row r="1" spans="1:22" ht="18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22" ht="18">
      <c r="A2" s="11" t="s">
        <v>27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22" ht="34.5" customHeight="1">
      <c r="A3" s="15" t="s">
        <v>1</v>
      </c>
      <c r="B3" s="15" t="s">
        <v>2</v>
      </c>
      <c r="C3" s="15" t="s">
        <v>24</v>
      </c>
      <c r="D3" s="12" t="s">
        <v>3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22" ht="57" customHeight="1">
      <c r="A4" s="15"/>
      <c r="B4" s="15"/>
      <c r="C4" s="15"/>
      <c r="D4" s="15" t="s">
        <v>4</v>
      </c>
      <c r="E4" s="15"/>
      <c r="F4" s="15" t="s">
        <v>25</v>
      </c>
      <c r="G4" s="15"/>
      <c r="H4" s="15" t="s">
        <v>5</v>
      </c>
      <c r="I4" s="15"/>
      <c r="J4" s="16"/>
      <c r="K4" s="17"/>
      <c r="L4" s="15" t="s">
        <v>6</v>
      </c>
      <c r="M4" s="15"/>
      <c r="N4" s="15"/>
      <c r="O4" s="15"/>
    </row>
    <row r="5" spans="1:22" ht="23.25" customHeight="1">
      <c r="A5" s="15"/>
      <c r="B5" s="15"/>
      <c r="C5" s="15"/>
      <c r="D5" s="15"/>
      <c r="E5" s="15"/>
      <c r="F5" s="15"/>
      <c r="G5" s="15"/>
      <c r="H5" s="15"/>
      <c r="I5" s="15"/>
      <c r="J5" s="18"/>
      <c r="K5" s="19"/>
      <c r="L5" s="15" t="s">
        <v>7</v>
      </c>
      <c r="M5" s="15"/>
      <c r="N5" s="12" t="s">
        <v>8</v>
      </c>
      <c r="O5" s="14"/>
    </row>
    <row r="6" spans="1:22" ht="24.75" customHeight="1">
      <c r="A6" s="15"/>
      <c r="B6" s="15"/>
      <c r="C6" s="15"/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" t="s">
        <v>9</v>
      </c>
      <c r="K6" s="1" t="s">
        <v>10</v>
      </c>
      <c r="L6" s="1" t="s">
        <v>9</v>
      </c>
      <c r="M6" s="1" t="s">
        <v>10</v>
      </c>
      <c r="N6" s="1" t="s">
        <v>9</v>
      </c>
      <c r="O6" s="5" t="s">
        <v>26</v>
      </c>
    </row>
    <row r="7" spans="1:22" ht="24.95" customHeight="1">
      <c r="A7" s="9">
        <v>1</v>
      </c>
      <c r="B7" s="9" t="s">
        <v>11</v>
      </c>
      <c r="C7" s="6">
        <f>SUM(D7,F7,H7,J7,L7)</f>
        <v>109.66999999999999</v>
      </c>
      <c r="D7" s="6">
        <v>3</v>
      </c>
      <c r="E7" s="7">
        <f>D7/C7*100</f>
        <v>2.7354791647670287</v>
      </c>
      <c r="F7" s="6">
        <v>2.77</v>
      </c>
      <c r="G7" s="7">
        <f>F7/C7*100</f>
        <v>2.5257590954682234</v>
      </c>
      <c r="H7" s="6">
        <v>11.83</v>
      </c>
      <c r="I7" s="7">
        <f>H7/C7*100</f>
        <v>10.786906173064651</v>
      </c>
      <c r="J7" s="8"/>
      <c r="K7" s="7">
        <f>J7/C7*100</f>
        <v>0</v>
      </c>
      <c r="L7" s="6">
        <v>92.07</v>
      </c>
      <c r="M7" s="7">
        <f>L7/C7*100</f>
        <v>83.951855566700104</v>
      </c>
      <c r="N7" s="6">
        <v>90.724999999999994</v>
      </c>
      <c r="O7" s="7">
        <f>N7/L7*100</f>
        <v>98.539154990767898</v>
      </c>
      <c r="P7" s="2"/>
      <c r="R7" s="2"/>
      <c r="V7" s="4"/>
    </row>
    <row r="8" spans="1:22" ht="24.95" customHeight="1">
      <c r="A8" s="9">
        <v>2</v>
      </c>
      <c r="B8" s="9" t="s">
        <v>21</v>
      </c>
      <c r="C8" s="6">
        <f>SUM(D8,F8,H8,J8,L8)</f>
        <v>2.5739999999999998</v>
      </c>
      <c r="D8" s="6">
        <v>0.01</v>
      </c>
      <c r="E8" s="7">
        <f t="shared" ref="E8:E19" si="0">D8/C8*100</f>
        <v>0.38850038850038854</v>
      </c>
      <c r="F8" s="6">
        <v>0.02</v>
      </c>
      <c r="G8" s="7">
        <f t="shared" ref="G8:G19" si="1">F8/C8*100</f>
        <v>0.77700077700077708</v>
      </c>
      <c r="H8" s="6">
        <v>0.35299999999999998</v>
      </c>
      <c r="I8" s="7">
        <f t="shared" ref="I8:I19" si="2">H8/C8*100</f>
        <v>13.714063714063714</v>
      </c>
      <c r="J8" s="8"/>
      <c r="K8" s="7">
        <f t="shared" ref="K8:K19" si="3">J8/C8*100</f>
        <v>0</v>
      </c>
      <c r="L8" s="6">
        <v>2.1909999999999998</v>
      </c>
      <c r="M8" s="7">
        <f>L8/C8*100</f>
        <v>85.120435120435118</v>
      </c>
      <c r="N8" s="6">
        <v>2.1259999999999999</v>
      </c>
      <c r="O8" s="7">
        <f t="shared" ref="O8:O19" si="4">N8/L8*100</f>
        <v>97.033318119580102</v>
      </c>
      <c r="P8" s="2"/>
      <c r="R8" s="2"/>
      <c r="V8" s="4"/>
    </row>
    <row r="9" spans="1:22" ht="24.95" customHeight="1">
      <c r="A9" s="9">
        <v>3</v>
      </c>
      <c r="B9" s="9" t="s">
        <v>22</v>
      </c>
      <c r="C9" s="6">
        <f>SUM(D9,F9,H9,J9,L9)</f>
        <v>0.248</v>
      </c>
      <c r="D9" s="6"/>
      <c r="E9" s="7">
        <f t="shared" si="0"/>
        <v>0</v>
      </c>
      <c r="F9" s="6"/>
      <c r="G9" s="7">
        <f t="shared" si="1"/>
        <v>0</v>
      </c>
      <c r="H9" s="6"/>
      <c r="I9" s="7">
        <f t="shared" si="2"/>
        <v>0</v>
      </c>
      <c r="J9" s="8"/>
      <c r="K9" s="7">
        <f t="shared" si="3"/>
        <v>0</v>
      </c>
      <c r="L9" s="6">
        <v>0.248</v>
      </c>
      <c r="M9" s="7">
        <f>L9/C9*100</f>
        <v>100</v>
      </c>
      <c r="N9" s="6">
        <v>0.248</v>
      </c>
      <c r="O9" s="7">
        <f t="shared" si="4"/>
        <v>100</v>
      </c>
      <c r="P9" s="2"/>
      <c r="R9" s="2"/>
      <c r="V9" s="4"/>
    </row>
    <row r="10" spans="1:22" ht="24.95" customHeight="1">
      <c r="A10" s="9">
        <v>4</v>
      </c>
      <c r="B10" s="9" t="s">
        <v>15</v>
      </c>
      <c r="C10" s="6">
        <f>SUM(D10,F10,H10,J10,L10)</f>
        <v>23.830000000000002</v>
      </c>
      <c r="D10" s="6">
        <v>0.16</v>
      </c>
      <c r="E10" s="7">
        <f t="shared" si="0"/>
        <v>0.67142257658413762</v>
      </c>
      <c r="F10" s="6">
        <v>0.3</v>
      </c>
      <c r="G10" s="7">
        <f t="shared" si="1"/>
        <v>1.2589173310952579</v>
      </c>
      <c r="H10" s="6">
        <v>0.56999999999999995</v>
      </c>
      <c r="I10" s="7">
        <f t="shared" si="2"/>
        <v>2.3919429290809902</v>
      </c>
      <c r="J10" s="8"/>
      <c r="K10" s="7">
        <f t="shared" si="3"/>
        <v>0</v>
      </c>
      <c r="L10" s="6">
        <v>22.8</v>
      </c>
      <c r="M10" s="7">
        <f>L10/C10*100</f>
        <v>95.677717163239606</v>
      </c>
      <c r="N10" s="6">
        <v>22.75</v>
      </c>
      <c r="O10" s="7">
        <f t="shared" si="4"/>
        <v>99.780701754385959</v>
      </c>
      <c r="P10" s="2"/>
      <c r="R10" s="2"/>
      <c r="V10" s="4"/>
    </row>
    <row r="11" spans="1:22" ht="24.95" customHeight="1">
      <c r="A11" s="9">
        <v>5</v>
      </c>
      <c r="B11" s="9" t="s">
        <v>16</v>
      </c>
      <c r="C11" s="6">
        <f>SUM(D11,F11,H11,J11,L11)</f>
        <v>1.135</v>
      </c>
      <c r="D11" s="6">
        <v>0.03</v>
      </c>
      <c r="E11" s="7">
        <f t="shared" si="0"/>
        <v>2.6431718061674006</v>
      </c>
      <c r="F11" s="6">
        <v>0.42499999999999999</v>
      </c>
      <c r="G11" s="7">
        <f t="shared" si="1"/>
        <v>37.444933920704841</v>
      </c>
      <c r="H11" s="6"/>
      <c r="I11" s="7">
        <f t="shared" si="2"/>
        <v>0</v>
      </c>
      <c r="J11" s="8"/>
      <c r="K11" s="7">
        <f t="shared" si="3"/>
        <v>0</v>
      </c>
      <c r="L11" s="6">
        <v>0.68</v>
      </c>
      <c r="M11" s="7">
        <f>L11/C11*100</f>
        <v>59.91189427312775</v>
      </c>
      <c r="N11" s="6">
        <v>0.65</v>
      </c>
      <c r="O11" s="7">
        <f t="shared" si="4"/>
        <v>95.588235294117638</v>
      </c>
      <c r="P11" s="2"/>
      <c r="R11" s="2"/>
      <c r="V11" s="4"/>
    </row>
    <row r="12" spans="1:22" ht="24.95" customHeight="1">
      <c r="A12" s="9">
        <v>6</v>
      </c>
      <c r="B12" s="9" t="s">
        <v>17</v>
      </c>
      <c r="C12" s="6">
        <f>SUM(D12,F12,H12,J12,L12)</f>
        <v>1.47</v>
      </c>
      <c r="D12" s="6"/>
      <c r="E12" s="7">
        <f t="shared" si="0"/>
        <v>0</v>
      </c>
      <c r="F12" s="6"/>
      <c r="G12" s="7">
        <f t="shared" si="1"/>
        <v>0</v>
      </c>
      <c r="H12" s="6"/>
      <c r="I12" s="7">
        <f t="shared" si="2"/>
        <v>0</v>
      </c>
      <c r="J12" s="8"/>
      <c r="K12" s="7">
        <f t="shared" si="3"/>
        <v>0</v>
      </c>
      <c r="L12" s="6">
        <v>1.47</v>
      </c>
      <c r="M12" s="7">
        <f>L12/C12*100</f>
        <v>100</v>
      </c>
      <c r="N12" s="6">
        <v>1.25</v>
      </c>
      <c r="O12" s="7">
        <f t="shared" si="4"/>
        <v>85.034013605442183</v>
      </c>
      <c r="P12" s="2"/>
      <c r="R12" s="2"/>
      <c r="V12" s="4"/>
    </row>
    <row r="13" spans="1:22" ht="24.95" customHeight="1">
      <c r="A13" s="9">
        <v>7</v>
      </c>
      <c r="B13" s="9" t="s">
        <v>18</v>
      </c>
      <c r="C13" s="6">
        <f>SUM(D13,F13,H13,J13,L13)</f>
        <v>6.3</v>
      </c>
      <c r="D13" s="6"/>
      <c r="E13" s="7">
        <f t="shared" si="0"/>
        <v>0</v>
      </c>
      <c r="F13" s="6"/>
      <c r="G13" s="7">
        <f t="shared" si="1"/>
        <v>0</v>
      </c>
      <c r="H13" s="6"/>
      <c r="I13" s="7">
        <f t="shared" si="2"/>
        <v>0</v>
      </c>
      <c r="J13" s="8"/>
      <c r="K13" s="7">
        <f t="shared" si="3"/>
        <v>0</v>
      </c>
      <c r="L13" s="6">
        <v>6.3</v>
      </c>
      <c r="M13" s="7">
        <f>L13/C13*100</f>
        <v>100</v>
      </c>
      <c r="N13" s="6">
        <v>6.3</v>
      </c>
      <c r="O13" s="7">
        <f t="shared" si="4"/>
        <v>100</v>
      </c>
      <c r="P13" s="2"/>
      <c r="R13" s="2"/>
      <c r="V13" s="4"/>
    </row>
    <row r="14" spans="1:22" ht="24.95" customHeight="1">
      <c r="A14" s="9">
        <v>8</v>
      </c>
      <c r="B14" s="9" t="s">
        <v>23</v>
      </c>
      <c r="C14" s="6">
        <f>SUM(D14,F14,H14,J14,L14)</f>
        <v>2.35</v>
      </c>
      <c r="D14" s="6"/>
      <c r="E14" s="7">
        <f t="shared" si="0"/>
        <v>0</v>
      </c>
      <c r="F14" s="6"/>
      <c r="G14" s="7">
        <f t="shared" si="1"/>
        <v>0</v>
      </c>
      <c r="H14" s="6"/>
      <c r="I14" s="7">
        <f t="shared" si="2"/>
        <v>0</v>
      </c>
      <c r="J14" s="8"/>
      <c r="K14" s="7">
        <f t="shared" si="3"/>
        <v>0</v>
      </c>
      <c r="L14" s="6">
        <v>2.35</v>
      </c>
      <c r="M14" s="7">
        <f>L14/C14*100</f>
        <v>100</v>
      </c>
      <c r="N14" s="6">
        <v>1.75</v>
      </c>
      <c r="O14" s="7">
        <f t="shared" si="4"/>
        <v>74.468085106382972</v>
      </c>
      <c r="P14" s="2"/>
      <c r="R14" s="2"/>
      <c r="V14" s="4"/>
    </row>
    <row r="15" spans="1:22" ht="24.95" customHeight="1">
      <c r="A15" s="9">
        <v>9</v>
      </c>
      <c r="B15" s="9" t="s">
        <v>19</v>
      </c>
      <c r="C15" s="6">
        <f>SUM(D15,F15,H15,J15,L15)</f>
        <v>49.23</v>
      </c>
      <c r="D15" s="6">
        <v>5.8</v>
      </c>
      <c r="E15" s="7">
        <f t="shared" si="0"/>
        <v>11.781434084907577</v>
      </c>
      <c r="F15" s="6">
        <v>37.14</v>
      </c>
      <c r="G15" s="7">
        <f t="shared" si="1"/>
        <v>75.441803778184038</v>
      </c>
      <c r="H15" s="6">
        <v>3.19</v>
      </c>
      <c r="I15" s="7">
        <f t="shared" si="2"/>
        <v>6.4797887466991684</v>
      </c>
      <c r="J15" s="8"/>
      <c r="K15" s="7">
        <f t="shared" si="3"/>
        <v>0</v>
      </c>
      <c r="L15" s="6">
        <v>3.1</v>
      </c>
      <c r="M15" s="7">
        <f>L15/C15*100</f>
        <v>6.2969733902092218</v>
      </c>
      <c r="N15" s="6">
        <v>1.3</v>
      </c>
      <c r="O15" s="7">
        <f t="shared" si="4"/>
        <v>41.935483870967744</v>
      </c>
      <c r="P15" s="2"/>
      <c r="R15" s="2"/>
      <c r="V15" s="4"/>
    </row>
    <row r="16" spans="1:22" ht="24.95" customHeight="1">
      <c r="A16" s="9">
        <v>10</v>
      </c>
      <c r="B16" s="9" t="s">
        <v>12</v>
      </c>
      <c r="C16" s="6">
        <f>SUM(D16,F16,H16,J16,L16)</f>
        <v>10.68</v>
      </c>
      <c r="D16" s="6"/>
      <c r="E16" s="7">
        <f t="shared" si="0"/>
        <v>0</v>
      </c>
      <c r="F16" s="6"/>
      <c r="G16" s="7">
        <f t="shared" si="1"/>
        <v>0</v>
      </c>
      <c r="H16" s="6"/>
      <c r="I16" s="7">
        <f t="shared" si="2"/>
        <v>0</v>
      </c>
      <c r="J16" s="8"/>
      <c r="K16" s="7">
        <f t="shared" si="3"/>
        <v>0</v>
      </c>
      <c r="L16" s="6">
        <v>10.68</v>
      </c>
      <c r="M16" s="7">
        <f>L16/C16*100</f>
        <v>100</v>
      </c>
      <c r="N16" s="6"/>
      <c r="O16" s="7">
        <f t="shared" si="4"/>
        <v>0</v>
      </c>
      <c r="P16" s="2"/>
      <c r="R16" s="2"/>
      <c r="V16" s="4"/>
    </row>
    <row r="17" spans="1:22" ht="24.95" customHeight="1">
      <c r="A17" s="9">
        <v>11</v>
      </c>
      <c r="B17" s="9" t="s">
        <v>13</v>
      </c>
      <c r="C17" s="6">
        <f>SUM(D17,F17,H17,J17,L17)</f>
        <v>51</v>
      </c>
      <c r="D17" s="6">
        <v>0.28000000000000003</v>
      </c>
      <c r="E17" s="7">
        <f t="shared" si="0"/>
        <v>0.5490196078431373</v>
      </c>
      <c r="F17" s="6">
        <v>0.31</v>
      </c>
      <c r="G17" s="7">
        <f t="shared" si="1"/>
        <v>0.60784313725490202</v>
      </c>
      <c r="H17" s="6">
        <v>7.99</v>
      </c>
      <c r="I17" s="7">
        <f t="shared" si="2"/>
        <v>15.666666666666668</v>
      </c>
      <c r="J17" s="8"/>
      <c r="K17" s="7">
        <f t="shared" si="3"/>
        <v>0</v>
      </c>
      <c r="L17" s="6">
        <v>42.42</v>
      </c>
      <c r="M17" s="7">
        <f>L17/C17*100</f>
        <v>83.17647058823529</v>
      </c>
      <c r="N17" s="6"/>
      <c r="O17" s="7">
        <f t="shared" si="4"/>
        <v>0</v>
      </c>
      <c r="P17" s="2"/>
      <c r="R17" s="2"/>
      <c r="V17" s="4"/>
    </row>
    <row r="18" spans="1:22" ht="24.95" customHeight="1">
      <c r="A18" s="9">
        <v>12</v>
      </c>
      <c r="B18" s="9" t="s">
        <v>14</v>
      </c>
      <c r="C18" s="6">
        <f>SUM(D18,F18,H18,J18,L18)</f>
        <v>56.739999999999995</v>
      </c>
      <c r="D18" s="6">
        <v>1.03</v>
      </c>
      <c r="E18" s="7">
        <f t="shared" si="0"/>
        <v>1.8152978498413821</v>
      </c>
      <c r="F18" s="6">
        <v>0.5</v>
      </c>
      <c r="G18" s="7">
        <f t="shared" si="1"/>
        <v>0.88121254846669028</v>
      </c>
      <c r="H18" s="6">
        <v>4.59</v>
      </c>
      <c r="I18" s="7">
        <f t="shared" si="2"/>
        <v>8.0895311949242164</v>
      </c>
      <c r="J18" s="8"/>
      <c r="K18" s="7">
        <f t="shared" si="3"/>
        <v>0</v>
      </c>
      <c r="L18" s="6">
        <v>50.62</v>
      </c>
      <c r="M18" s="7">
        <f>L18/C18*100</f>
        <v>89.213958406767716</v>
      </c>
      <c r="N18" s="6"/>
      <c r="O18" s="7">
        <f t="shared" si="4"/>
        <v>0</v>
      </c>
      <c r="P18" s="2"/>
      <c r="R18" s="2"/>
      <c r="V18" s="4"/>
    </row>
    <row r="19" spans="1:22" ht="24.95" customHeight="1">
      <c r="A19" s="10" t="s">
        <v>20</v>
      </c>
      <c r="B19" s="10"/>
      <c r="C19" s="6">
        <f>SUM(C7:C18)</f>
        <v>315.22699999999998</v>
      </c>
      <c r="D19" s="6">
        <f>SUM(D7:D18)</f>
        <v>10.309999999999999</v>
      </c>
      <c r="E19" s="7">
        <f t="shared" si="0"/>
        <v>3.2706589219832058</v>
      </c>
      <c r="F19" s="6">
        <f>SUM(F7:F18)</f>
        <v>41.465000000000003</v>
      </c>
      <c r="G19" s="7">
        <f t="shared" si="1"/>
        <v>13.15401282250569</v>
      </c>
      <c r="H19" s="6">
        <f>SUM(H7:H18)</f>
        <v>28.523</v>
      </c>
      <c r="I19" s="7">
        <f t="shared" si="2"/>
        <v>9.0484000418745865</v>
      </c>
      <c r="J19" s="6">
        <f>SUM(J7:J18)</f>
        <v>0</v>
      </c>
      <c r="K19" s="7">
        <f t="shared" si="3"/>
        <v>0</v>
      </c>
      <c r="L19" s="6">
        <f>SUM(L7:L18)</f>
        <v>234.92900000000003</v>
      </c>
      <c r="M19" s="7">
        <f>L19/C19*100</f>
        <v>74.526928213636538</v>
      </c>
      <c r="N19" s="6">
        <f>SUM(N7:N18)</f>
        <v>127.099</v>
      </c>
      <c r="O19" s="7">
        <f t="shared" si="4"/>
        <v>54.101026267510598</v>
      </c>
      <c r="V19" s="4"/>
    </row>
  </sheetData>
  <mergeCells count="14">
    <mergeCell ref="A1:O1"/>
    <mergeCell ref="A2:O2"/>
    <mergeCell ref="A3:A6"/>
    <mergeCell ref="B3:B6"/>
    <mergeCell ref="C3:C6"/>
    <mergeCell ref="D3:O3"/>
    <mergeCell ref="D4:E5"/>
    <mergeCell ref="F4:G5"/>
    <mergeCell ref="H4:I5"/>
    <mergeCell ref="J4:K5"/>
    <mergeCell ref="L4:O4"/>
    <mergeCell ref="L5:M5"/>
    <mergeCell ref="N5:O5"/>
    <mergeCell ref="A19:B19"/>
  </mergeCells>
  <printOptions horizontalCentered="1"/>
  <pageMargins left="0.15748031496062992" right="0.27559055118110237" top="0.51181102362204722" bottom="0.55118110236220474" header="0.51181102362204722" footer="0.51181102362204722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virobnichiy</dc:creator>
  <cp:keywords/>
  <dc:description/>
  <cp:lastModifiedBy>vyrob5</cp:lastModifiedBy>
  <cp:revision>0</cp:revision>
  <cp:lastPrinted>2017-03-09T08:22:42Z</cp:lastPrinted>
  <dcterms:created xsi:type="dcterms:W3CDTF">2007-02-12T14:25:57Z</dcterms:created>
  <dcterms:modified xsi:type="dcterms:W3CDTF">2017-03-09T08:24:54Z</dcterms:modified>
</cp:coreProperties>
</file>