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сновний" sheetId="1" r:id="rId1"/>
    <sheet name="Лист1" sheetId="4" r:id="rId2"/>
  </sheets>
  <calcPr calcId="145621"/>
</workbook>
</file>

<file path=xl/calcChain.xml><?xml version="1.0" encoding="utf-8"?>
<calcChain xmlns="http://schemas.openxmlformats.org/spreadsheetml/2006/main">
  <c r="F190" i="1"/>
  <c r="F188" l="1"/>
  <c r="F176"/>
  <c r="F159"/>
  <c r="F150"/>
  <c r="F143"/>
  <c r="F126"/>
  <c r="F115"/>
  <c r="F101"/>
  <c r="F88"/>
  <c r="F72"/>
  <c r="F66"/>
  <c r="F58"/>
  <c r="F47"/>
  <c r="F30"/>
  <c r="F19"/>
  <c r="E180"/>
  <c r="E189" s="1"/>
  <c r="E88"/>
  <c r="E188"/>
  <c r="E72"/>
  <c r="E168"/>
  <c r="E66" l="1"/>
  <c r="E143"/>
  <c r="E159"/>
  <c r="E47"/>
  <c r="E101"/>
  <c r="E126"/>
  <c r="E115"/>
  <c r="E150"/>
  <c r="E176" l="1"/>
  <c r="E30"/>
  <c r="E19"/>
  <c r="E58"/>
  <c r="E190" l="1"/>
  <c r="E191" s="1"/>
</calcChain>
</file>

<file path=xl/sharedStrings.xml><?xml version="1.0" encoding="utf-8"?>
<sst xmlns="http://schemas.openxmlformats.org/spreadsheetml/2006/main" count="624" uniqueCount="82">
  <si>
    <t>Рівненського ОУЛМГ</t>
  </si>
  <si>
    <t>Категорія  захищеності</t>
  </si>
  <si>
    <t>Антонівське лісництво</t>
  </si>
  <si>
    <t>10С</t>
  </si>
  <si>
    <t>10С+Б</t>
  </si>
  <si>
    <t>8С2Б</t>
  </si>
  <si>
    <t>7С3Б</t>
  </si>
  <si>
    <t>9С1Б</t>
  </si>
  <si>
    <t>Всього:</t>
  </si>
  <si>
    <t>Володимирецьке лісництво</t>
  </si>
  <si>
    <t>Білянське лісництво</t>
  </si>
  <si>
    <t>Воронківське лісництво</t>
  </si>
  <si>
    <t>Любахівське лісництво</t>
  </si>
  <si>
    <t>5С5Б</t>
  </si>
  <si>
    <t>9С1Д+Б</t>
  </si>
  <si>
    <t>Мульчицьке лісництво</t>
  </si>
  <si>
    <t>Озерецьке лісництво</t>
  </si>
  <si>
    <t>Полицьке лісництво</t>
  </si>
  <si>
    <t>Рафалівське лісництво</t>
  </si>
  <si>
    <t>Собіщицьке лісництво</t>
  </si>
  <si>
    <t>Сопачівське лісництво</t>
  </si>
  <si>
    <t>Степангородське лісництво</t>
  </si>
  <si>
    <t>Телковицьке лісництво</t>
  </si>
  <si>
    <t>Хиноцьке лісництво</t>
  </si>
  <si>
    <t>Цепцевицьке лісництво</t>
  </si>
  <si>
    <t>№ виділу</t>
  </si>
  <si>
    <t>№ підвиділу</t>
  </si>
  <si>
    <t>Площа підвиділу, га</t>
  </si>
  <si>
    <t>площа, можлива для експлуат.</t>
  </si>
  <si>
    <t>№ кварталу</t>
  </si>
  <si>
    <t>Площа виділу, га</t>
  </si>
  <si>
    <t>загальна</t>
  </si>
  <si>
    <t>Коротка таксаційна характеристика насадження відповідно до матеріалів лісовпорядкування</t>
  </si>
  <si>
    <t>склад</t>
  </si>
  <si>
    <t>вік</t>
  </si>
  <si>
    <t>повнота</t>
  </si>
  <si>
    <t>бонітет</t>
  </si>
  <si>
    <t>сер. висота</t>
  </si>
  <si>
    <t>сер. діаметр</t>
  </si>
  <si>
    <t>запас деревостану, куб.м на 1 га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</si>
  <si>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</si>
  <si>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</si>
  <si>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куб.м на 1 га</t>
  </si>
  <si>
    <t>Наявність рослин і тварин, занесених до Червоної книги України</t>
  </si>
  <si>
    <t xml:space="preserve">   ПОГОДЖУЮ</t>
  </si>
  <si>
    <t>П Е Р Е Л І К</t>
  </si>
  <si>
    <t>заходів з поліпшення санітарного стану лісів ДП "Володимирецький лісгосп"</t>
  </si>
  <si>
    <t xml:space="preserve">Директор </t>
  </si>
  <si>
    <t>ДСЛП "Рівнелісозахист"</t>
  </si>
  <si>
    <t>____ ______________ 20___ р</t>
  </si>
  <si>
    <t>____ _____________ 20___ р</t>
  </si>
  <si>
    <t xml:space="preserve"> </t>
  </si>
  <si>
    <t>_________________________</t>
  </si>
  <si>
    <t>Начальник</t>
  </si>
  <si>
    <t>____________________________________</t>
  </si>
  <si>
    <t>1А</t>
  </si>
  <si>
    <t>експлуатаційні</t>
  </si>
  <si>
    <t>ліси зелених зон</t>
  </si>
  <si>
    <t>10С+Д</t>
  </si>
  <si>
    <t>10С+Д+Б</t>
  </si>
  <si>
    <t>9С1Д</t>
  </si>
  <si>
    <t>уздовж залізниць</t>
  </si>
  <si>
    <t>ОЗЛД</t>
  </si>
  <si>
    <t>Санітарна рубка суцільна</t>
  </si>
  <si>
    <t>Красносільське лісництво</t>
  </si>
  <si>
    <t>9С1Вл+Б</t>
  </si>
  <si>
    <t>СРС</t>
  </si>
  <si>
    <t>9Б1С</t>
  </si>
  <si>
    <t>6Б4С</t>
  </si>
  <si>
    <t>8Вл1Б</t>
  </si>
  <si>
    <t>6С2Д2Б</t>
  </si>
  <si>
    <t>8С2Д+Б</t>
  </si>
  <si>
    <t>Коренева губка</t>
  </si>
  <si>
    <t>Пониження РГВ, КВШ</t>
  </si>
  <si>
    <t>Разом СРС:</t>
  </si>
  <si>
    <t>10С+Б+Д</t>
  </si>
  <si>
    <t>8С1Б1Д</t>
  </si>
  <si>
    <t>Пожежа мин. років</t>
  </si>
  <si>
    <t>Санітарна рубка вибіркова</t>
  </si>
  <si>
    <t>СРВ</t>
  </si>
  <si>
    <t>Разом СРВ:</t>
  </si>
  <si>
    <t>В.о. директора ДП "Володимирецький лісгосп"                                                      О.В. Ворожбит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</si>
</sst>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20"/>
      <name val="Courier New"/>
      <family val="3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name val="Tahoma"/>
      <family val="2"/>
      <charset val="204"/>
    </font>
    <font>
      <sz val="10"/>
      <name val="Tahoma"/>
      <family val="2"/>
      <charset val="204"/>
    </font>
    <font>
      <i/>
      <sz val="14"/>
      <name val="Tahoma"/>
      <family val="2"/>
      <charset val="204"/>
    </font>
    <font>
      <i/>
      <sz val="12"/>
      <name val="Tahoma"/>
      <family val="2"/>
      <charset val="204"/>
    </font>
    <font>
      <sz val="12"/>
      <color theme="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 applyFill="1"/>
    <xf numFmtId="0" fontId="0" fillId="0" borderId="0" xfId="0" applyFont="1"/>
    <xf numFmtId="0" fontId="2" fillId="0" borderId="0" xfId="0" applyFont="1" applyFill="1"/>
    <xf numFmtId="0" fontId="3" fillId="0" borderId="0" xfId="0" applyFont="1"/>
    <xf numFmtId="0" fontId="7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13" fillId="0" borderId="1" xfId="0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1" fontId="0" fillId="0" borderId="0" xfId="0" applyNumberFormat="1"/>
    <xf numFmtId="164" fontId="10" fillId="0" borderId="15" xfId="0" applyNumberFormat="1" applyFont="1" applyFill="1" applyBorder="1" applyAlignment="1">
      <alignment horizontal="center" vertical="center"/>
    </xf>
    <xf numFmtId="0" fontId="6" fillId="0" borderId="0" xfId="0" applyFont="1"/>
    <xf numFmtId="0" fontId="11" fillId="0" borderId="15" xfId="0" applyFont="1" applyBorder="1" applyAlignment="1">
      <alignment horizontal="center" vertical="center"/>
    </xf>
    <xf numFmtId="0" fontId="17" fillId="0" borderId="0" xfId="0" applyFont="1"/>
    <xf numFmtId="164" fontId="0" fillId="0" borderId="0" xfId="0" applyNumberFormat="1" applyAlignment="1">
      <alignment horizontal="center"/>
    </xf>
    <xf numFmtId="0" fontId="18" fillId="0" borderId="0" xfId="0" applyFont="1"/>
    <xf numFmtId="164" fontId="11" fillId="0" borderId="15" xfId="0" applyNumberFormat="1" applyFont="1" applyBorder="1" applyAlignment="1">
      <alignment horizontal="center" vertical="center"/>
    </xf>
    <xf numFmtId="0" fontId="19" fillId="0" borderId="0" xfId="0" applyFont="1"/>
    <xf numFmtId="0" fontId="21" fillId="0" borderId="0" xfId="0" applyFont="1"/>
    <xf numFmtId="0" fontId="22" fillId="0" borderId="0" xfId="0" applyFont="1"/>
    <xf numFmtId="0" fontId="9" fillId="0" borderId="0" xfId="0" applyFont="1"/>
    <xf numFmtId="0" fontId="23" fillId="0" borderId="0" xfId="0" applyFont="1"/>
    <xf numFmtId="0" fontId="8" fillId="0" borderId="0" xfId="0" applyFont="1"/>
    <xf numFmtId="164" fontId="0" fillId="0" borderId="0" xfId="0" applyNumberFormat="1" applyBorder="1"/>
    <xf numFmtId="1" fontId="0" fillId="0" borderId="0" xfId="0" applyNumberFormat="1" applyBorder="1"/>
    <xf numFmtId="0" fontId="9" fillId="0" borderId="0" xfId="0" applyFont="1" applyAlignment="1"/>
    <xf numFmtId="0" fontId="9" fillId="0" borderId="0" xfId="0" applyFont="1" applyBorder="1"/>
    <xf numFmtId="0" fontId="11" fillId="0" borderId="15" xfId="0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164" fontId="18" fillId="0" borderId="15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164" fontId="20" fillId="0" borderId="15" xfId="0" applyNumberFormat="1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center" vertical="center"/>
    </xf>
    <xf numFmtId="164" fontId="20" fillId="0" borderId="16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164" fontId="18" fillId="0" borderId="15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18" fillId="0" borderId="0" xfId="0" applyFont="1" applyFill="1"/>
    <xf numFmtId="164" fontId="20" fillId="0" borderId="19" xfId="0" applyNumberFormat="1" applyFont="1" applyFill="1" applyBorder="1" applyAlignment="1">
      <alignment horizontal="center" vertical="center"/>
    </xf>
    <xf numFmtId="1" fontId="20" fillId="0" borderId="21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1" fontId="20" fillId="0" borderId="15" xfId="0" applyNumberFormat="1" applyFont="1" applyFill="1" applyBorder="1" applyAlignment="1">
      <alignment horizontal="center" vertical="center"/>
    </xf>
    <xf numFmtId="164" fontId="20" fillId="0" borderId="21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164" fontId="20" fillId="0" borderId="15" xfId="0" applyNumberFormat="1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horizontal="center" vertical="center"/>
    </xf>
    <xf numFmtId="1" fontId="11" fillId="0" borderId="26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164" fontId="11" fillId="0" borderId="26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1" fontId="10" fillId="0" borderId="26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164" fontId="10" fillId="0" borderId="26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18" fillId="0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20" fillId="0" borderId="15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vertical="center"/>
    </xf>
    <xf numFmtId="0" fontId="19" fillId="0" borderId="26" xfId="0" applyFont="1" applyFill="1" applyBorder="1" applyAlignment="1">
      <alignment horizontal="center" vertical="center"/>
    </xf>
    <xf numFmtId="164" fontId="20" fillId="0" borderId="26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164" fontId="20" fillId="0" borderId="27" xfId="0" applyNumberFormat="1" applyFont="1" applyFill="1" applyBorder="1" applyAlignment="1">
      <alignment horizontal="center" vertical="center"/>
    </xf>
    <xf numFmtId="1" fontId="19" fillId="0" borderId="26" xfId="0" applyNumberFormat="1" applyFont="1" applyFill="1" applyBorder="1" applyAlignment="1">
      <alignment horizontal="center" vertical="center"/>
    </xf>
    <xf numFmtId="164" fontId="18" fillId="0" borderId="26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164" fontId="20" fillId="0" borderId="15" xfId="0" applyNumberFormat="1" applyFont="1" applyFill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1" fontId="28" fillId="0" borderId="26" xfId="0" applyNumberFormat="1" applyFont="1" applyBorder="1" applyAlignment="1">
      <alignment horizontal="center"/>
    </xf>
    <xf numFmtId="0" fontId="28" fillId="0" borderId="26" xfId="0" applyFont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9" fillId="0" borderId="26" xfId="0" applyFont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164" fontId="28" fillId="0" borderId="26" xfId="0" applyNumberFormat="1" applyFont="1" applyFill="1" applyBorder="1" applyAlignment="1">
      <alignment horizontal="center"/>
    </xf>
    <xf numFmtId="0" fontId="27" fillId="0" borderId="26" xfId="0" applyFont="1" applyBorder="1" applyAlignment="1">
      <alignment horizontal="center" vertical="center"/>
    </xf>
    <xf numFmtId="1" fontId="28" fillId="0" borderId="26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164" fontId="29" fillId="0" borderId="26" xfId="0" applyNumberFormat="1" applyFont="1" applyBorder="1" applyAlignment="1">
      <alignment horizontal="center" vertical="center"/>
    </xf>
    <xf numFmtId="164" fontId="20" fillId="0" borderId="15" xfId="0" applyNumberFormat="1" applyFont="1" applyFill="1" applyBorder="1" applyAlignment="1">
      <alignment horizontal="center" vertical="center"/>
    </xf>
    <xf numFmtId="164" fontId="10" fillId="0" borderId="30" xfId="0" applyNumberFormat="1" applyFont="1" applyFill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" fontId="28" fillId="0" borderId="30" xfId="0" applyNumberFormat="1" applyFont="1" applyBorder="1" applyAlignment="1">
      <alignment horizontal="center" vertical="center"/>
    </xf>
    <xf numFmtId="1" fontId="10" fillId="0" borderId="30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164" fontId="20" fillId="0" borderId="31" xfId="0" applyNumberFormat="1" applyFont="1" applyFill="1" applyBorder="1" applyAlignment="1">
      <alignment horizontal="center" vertical="center"/>
    </xf>
    <xf numFmtId="164" fontId="20" fillId="0" borderId="34" xfId="0" applyNumberFormat="1" applyFont="1" applyFill="1" applyBorder="1" applyAlignment="1">
      <alignment horizontal="center"/>
    </xf>
    <xf numFmtId="0" fontId="19" fillId="0" borderId="34" xfId="0" applyFont="1" applyFill="1" applyBorder="1" applyAlignment="1">
      <alignment vertical="center"/>
    </xf>
    <xf numFmtId="0" fontId="19" fillId="0" borderId="34" xfId="0" applyFont="1" applyFill="1" applyBorder="1" applyAlignment="1">
      <alignment horizontal="center" vertical="center"/>
    </xf>
    <xf numFmtId="1" fontId="19" fillId="0" borderId="34" xfId="0" applyNumberFormat="1" applyFont="1" applyFill="1" applyBorder="1" applyAlignment="1">
      <alignment horizontal="center" vertical="center"/>
    </xf>
    <xf numFmtId="0" fontId="0" fillId="0" borderId="34" xfId="0" applyBorder="1"/>
    <xf numFmtId="164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164" fontId="20" fillId="0" borderId="34" xfId="0" applyNumberFormat="1" applyFont="1" applyFill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/>
    </xf>
    <xf numFmtId="0" fontId="20" fillId="0" borderId="27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2" fillId="0" borderId="6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24" fillId="0" borderId="25" xfId="0" applyFont="1" applyFill="1" applyBorder="1" applyAlignment="1">
      <alignment horizontal="center" vertical="center" textRotation="90" wrapText="1"/>
    </xf>
    <xf numFmtId="0" fontId="24" fillId="0" borderId="8" xfId="0" applyFont="1" applyFill="1" applyBorder="1" applyAlignment="1">
      <alignment horizontal="center" vertical="center" textRotation="90" wrapText="1"/>
    </xf>
    <xf numFmtId="0" fontId="24" fillId="0" borderId="19" xfId="0" applyFont="1" applyFill="1" applyBorder="1" applyAlignment="1">
      <alignment horizontal="center" vertical="center" textRotation="90" wrapText="1"/>
    </xf>
    <xf numFmtId="0" fontId="12" fillId="0" borderId="25" xfId="0" applyFont="1" applyFill="1" applyBorder="1" applyAlignment="1">
      <alignment horizontal="center" vertical="center" textRotation="90" wrapText="1"/>
    </xf>
    <xf numFmtId="0" fontId="12" fillId="0" borderId="8" xfId="0" applyFont="1" applyFill="1" applyBorder="1" applyAlignment="1">
      <alignment horizontal="center" vertical="center" textRotation="90" wrapText="1"/>
    </xf>
    <xf numFmtId="0" fontId="12" fillId="0" borderId="19" xfId="0" applyFont="1" applyFill="1" applyBorder="1" applyAlignment="1">
      <alignment horizontal="center" vertical="center" textRotation="90" wrapText="1"/>
    </xf>
    <xf numFmtId="0" fontId="20" fillId="0" borderId="15" xfId="0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 textRotation="90" wrapText="1"/>
    </xf>
    <xf numFmtId="164" fontId="12" fillId="0" borderId="12" xfId="0" applyNumberFormat="1" applyFont="1" applyFill="1" applyBorder="1" applyAlignment="1">
      <alignment horizontal="center" vertical="center" textRotation="90" wrapText="1"/>
    </xf>
    <xf numFmtId="164" fontId="12" fillId="0" borderId="7" xfId="0" applyNumberFormat="1" applyFont="1" applyFill="1" applyBorder="1" applyAlignment="1">
      <alignment horizontal="center" vertical="center" textRotation="90" wrapText="1"/>
    </xf>
    <xf numFmtId="1" fontId="12" fillId="0" borderId="13" xfId="0" applyNumberFormat="1" applyFont="1" applyFill="1" applyBorder="1" applyAlignment="1">
      <alignment horizontal="center" vertical="center" textRotation="90" wrapText="1"/>
    </xf>
    <xf numFmtId="1" fontId="12" fillId="0" borderId="8" xfId="0" applyNumberFormat="1" applyFont="1" applyFill="1" applyBorder="1" applyAlignment="1">
      <alignment horizontal="center" vertical="center" textRotation="90" wrapText="1"/>
    </xf>
    <xf numFmtId="1" fontId="12" fillId="0" borderId="10" xfId="0" applyNumberFormat="1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2" fillId="0" borderId="5" xfId="0" applyFont="1" applyFill="1" applyBorder="1" applyAlignment="1">
      <alignment horizontal="center" vertical="center" textRotation="90"/>
    </xf>
    <xf numFmtId="0" fontId="12" fillId="0" borderId="9" xfId="0" applyFont="1" applyFill="1" applyBorder="1" applyAlignment="1">
      <alignment horizontal="center" vertical="center" textRotation="90"/>
    </xf>
    <xf numFmtId="0" fontId="20" fillId="0" borderId="15" xfId="0" applyFont="1" applyFill="1" applyBorder="1" applyAlignment="1">
      <alignment horizontal="center"/>
    </xf>
    <xf numFmtId="164" fontId="12" fillId="0" borderId="14" xfId="0" applyNumberFormat="1" applyFont="1" applyFill="1" applyBorder="1" applyAlignment="1">
      <alignment horizontal="center" vertical="center" wrapText="1"/>
    </xf>
    <xf numFmtId="164" fontId="12" fillId="0" borderId="20" xfId="0" applyNumberFormat="1" applyFont="1" applyFill="1" applyBorder="1" applyAlignment="1">
      <alignment horizontal="center" vertical="center" wrapText="1"/>
    </xf>
    <xf numFmtId="164" fontId="12" fillId="0" borderId="21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textRotation="90" wrapText="1"/>
    </xf>
    <xf numFmtId="164" fontId="12" fillId="0" borderId="10" xfId="0" applyNumberFormat="1" applyFont="1" applyFill="1" applyBorder="1" applyAlignment="1">
      <alignment horizontal="center" vertical="center" textRotation="90" wrapText="1"/>
    </xf>
    <xf numFmtId="164" fontId="13" fillId="0" borderId="8" xfId="0" applyNumberFormat="1" applyFont="1" applyFill="1" applyBorder="1" applyAlignment="1">
      <alignment horizontal="center" vertical="center" textRotation="90" wrapText="1"/>
    </xf>
    <xf numFmtId="164" fontId="13" fillId="0" borderId="10" xfId="0" applyNumberFormat="1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textRotation="90" wrapText="1"/>
    </xf>
    <xf numFmtId="0" fontId="13" fillId="0" borderId="6" xfId="0" applyFont="1" applyFill="1" applyBorder="1" applyAlignment="1">
      <alignment horizontal="center" vertical="center" textRotation="90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textRotation="90"/>
    </xf>
    <xf numFmtId="0" fontId="12" fillId="0" borderId="6" xfId="0" applyFont="1" applyFill="1" applyBorder="1" applyAlignment="1">
      <alignment horizontal="center" vertical="center" textRotation="90"/>
    </xf>
    <xf numFmtId="0" fontId="2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0" fontId="26" fillId="0" borderId="25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4"/>
  <sheetViews>
    <sheetView tabSelected="1" view="pageLayout" topLeftCell="A133" zoomScale="80" zoomScaleNormal="70" zoomScalePageLayoutView="80" workbookViewId="0">
      <selection activeCell="F190" sqref="F190"/>
    </sheetView>
  </sheetViews>
  <sheetFormatPr defaultRowHeight="15"/>
  <cols>
    <col min="1" max="1" width="5" customWidth="1"/>
    <col min="2" max="2" width="4.85546875" customWidth="1"/>
    <col min="3" max="3" width="6.7109375" style="8" customWidth="1"/>
    <col min="4" max="4" width="4.85546875" style="12" customWidth="1"/>
    <col min="5" max="5" width="6.7109375" style="8" customWidth="1"/>
    <col min="6" max="6" width="6.5703125" style="17" customWidth="1"/>
    <col min="7" max="7" width="15.42578125" customWidth="1"/>
    <col min="8" max="8" width="4.85546875" customWidth="1"/>
    <col min="9" max="9" width="6.7109375" customWidth="1"/>
    <col min="10" max="10" width="5.140625" customWidth="1"/>
    <col min="11" max="11" width="5.85546875" customWidth="1"/>
    <col min="12" max="12" width="6.7109375" customWidth="1"/>
    <col min="13" max="13" width="7.140625" customWidth="1"/>
    <col min="14" max="14" width="18.28515625" customWidth="1"/>
    <col min="15" max="15" width="6.7109375" customWidth="1"/>
    <col min="16" max="16" width="23.140625" style="7" customWidth="1"/>
    <col min="17" max="17" width="9" customWidth="1"/>
    <col min="18" max="18" width="17.28515625" customWidth="1"/>
  </cols>
  <sheetData>
    <row r="1" spans="1:18" s="2" customFormat="1" ht="15" customHeight="1">
      <c r="A1" s="155" t="s">
        <v>44</v>
      </c>
      <c r="B1" s="155"/>
      <c r="C1" s="155"/>
      <c r="D1" s="155"/>
      <c r="E1" s="155"/>
      <c r="F1" s="155"/>
      <c r="G1" s="1"/>
      <c r="H1" s="1"/>
      <c r="I1" s="1"/>
      <c r="J1" s="1"/>
      <c r="K1" s="1"/>
      <c r="L1" s="1"/>
      <c r="M1" s="1"/>
      <c r="N1" s="1"/>
      <c r="O1" s="42"/>
      <c r="P1" s="155" t="s">
        <v>44</v>
      </c>
      <c r="Q1" s="155"/>
      <c r="R1" s="155"/>
    </row>
    <row r="2" spans="1:18" s="2" customFormat="1" ht="15.75" customHeight="1">
      <c r="A2" s="156" t="s">
        <v>47</v>
      </c>
      <c r="B2" s="156"/>
      <c r="C2" s="156"/>
      <c r="D2" s="156"/>
      <c r="E2" s="156"/>
      <c r="F2" s="156"/>
      <c r="G2" s="1"/>
      <c r="H2" s="1"/>
      <c r="I2" s="1"/>
      <c r="J2" s="1"/>
      <c r="K2" s="1"/>
      <c r="L2" s="1"/>
      <c r="M2" s="1"/>
      <c r="N2" s="1"/>
      <c r="O2" s="42"/>
      <c r="P2" s="156" t="s">
        <v>53</v>
      </c>
      <c r="Q2" s="156"/>
      <c r="R2" s="156"/>
    </row>
    <row r="3" spans="1:18" s="2" customFormat="1" ht="16.5" customHeight="1">
      <c r="A3" s="156" t="s">
        <v>48</v>
      </c>
      <c r="B3" s="156"/>
      <c r="C3" s="156"/>
      <c r="D3" s="156"/>
      <c r="E3" s="156"/>
      <c r="F3" s="156"/>
      <c r="G3" s="1"/>
      <c r="H3" s="1"/>
      <c r="I3" s="1"/>
      <c r="J3" s="1"/>
      <c r="K3" s="1"/>
      <c r="L3" s="1"/>
      <c r="M3" s="1"/>
      <c r="N3" s="1"/>
      <c r="O3" s="42"/>
      <c r="P3" s="156" t="s">
        <v>0</v>
      </c>
      <c r="Q3" s="156"/>
      <c r="R3" s="156"/>
    </row>
    <row r="4" spans="1:18" s="2" customFormat="1" ht="18.75" customHeight="1">
      <c r="A4" s="159" t="s">
        <v>52</v>
      </c>
      <c r="B4" s="159"/>
      <c r="C4" s="159"/>
      <c r="D4" s="159"/>
      <c r="E4" s="159"/>
      <c r="F4" s="159"/>
      <c r="G4" s="1"/>
      <c r="H4" s="1"/>
      <c r="I4" s="1"/>
      <c r="J4" s="1"/>
      <c r="K4" s="1"/>
      <c r="L4" s="1"/>
      <c r="M4" s="1"/>
      <c r="N4" s="3"/>
      <c r="O4" s="42"/>
      <c r="P4" s="162" t="s">
        <v>54</v>
      </c>
      <c r="Q4" s="162"/>
      <c r="R4" s="162"/>
    </row>
    <row r="5" spans="1:18" s="4" customFormat="1" ht="18" customHeight="1">
      <c r="A5" s="159" t="s">
        <v>50</v>
      </c>
      <c r="B5" s="159"/>
      <c r="C5" s="159"/>
      <c r="D5" s="159"/>
      <c r="E5" s="159"/>
      <c r="F5" s="159"/>
      <c r="G5" s="1"/>
      <c r="H5" s="1"/>
      <c r="I5" s="1"/>
      <c r="J5" s="1"/>
      <c r="K5" s="1"/>
      <c r="L5" s="1"/>
      <c r="M5" s="1"/>
      <c r="N5" s="3"/>
      <c r="O5" s="42"/>
      <c r="P5" s="162" t="s">
        <v>49</v>
      </c>
      <c r="Q5" s="162"/>
      <c r="R5" s="162"/>
    </row>
    <row r="6" spans="1:18" s="4" customFormat="1" ht="18" customHeight="1">
      <c r="A6" s="160" t="s">
        <v>45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</row>
    <row r="7" spans="1:18" ht="19.5" customHeight="1">
      <c r="A7" s="161" t="s">
        <v>46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</row>
    <row r="8" spans="1:18" ht="30.75" customHeight="1">
      <c r="A8" s="141" t="s">
        <v>29</v>
      </c>
      <c r="B8" s="141" t="s">
        <v>25</v>
      </c>
      <c r="C8" s="149" t="s">
        <v>30</v>
      </c>
      <c r="D8" s="152" t="s">
        <v>26</v>
      </c>
      <c r="E8" s="166" t="s">
        <v>27</v>
      </c>
      <c r="F8" s="167"/>
      <c r="G8" s="174" t="s">
        <v>32</v>
      </c>
      <c r="H8" s="175"/>
      <c r="I8" s="175"/>
      <c r="J8" s="175"/>
      <c r="K8" s="175"/>
      <c r="L8" s="175"/>
      <c r="M8" s="176"/>
      <c r="N8" s="133" t="s">
        <v>1</v>
      </c>
      <c r="O8" s="136" t="s">
        <v>40</v>
      </c>
      <c r="P8" s="182" t="s">
        <v>41</v>
      </c>
      <c r="Q8" s="142" t="s">
        <v>42</v>
      </c>
      <c r="R8" s="145" t="s">
        <v>43</v>
      </c>
    </row>
    <row r="9" spans="1:18" ht="24" customHeight="1">
      <c r="A9" s="137"/>
      <c r="B9" s="137"/>
      <c r="C9" s="150"/>
      <c r="D9" s="153"/>
      <c r="E9" s="168"/>
      <c r="F9" s="169"/>
      <c r="G9" s="177"/>
      <c r="H9" s="178"/>
      <c r="I9" s="178"/>
      <c r="J9" s="178"/>
      <c r="K9" s="178"/>
      <c r="L9" s="178"/>
      <c r="M9" s="179"/>
      <c r="N9" s="134"/>
      <c r="O9" s="136"/>
      <c r="P9" s="183"/>
      <c r="Q9" s="143"/>
      <c r="R9" s="146"/>
    </row>
    <row r="10" spans="1:18" ht="52.5" customHeight="1">
      <c r="A10" s="137"/>
      <c r="B10" s="137"/>
      <c r="C10" s="150"/>
      <c r="D10" s="153"/>
      <c r="E10" s="170" t="s">
        <v>31</v>
      </c>
      <c r="F10" s="172" t="s">
        <v>28</v>
      </c>
      <c r="G10" s="163" t="s">
        <v>33</v>
      </c>
      <c r="H10" s="185" t="s">
        <v>34</v>
      </c>
      <c r="I10" s="137" t="s">
        <v>35</v>
      </c>
      <c r="J10" s="137" t="s">
        <v>36</v>
      </c>
      <c r="K10" s="139" t="s">
        <v>37</v>
      </c>
      <c r="L10" s="137" t="s">
        <v>38</v>
      </c>
      <c r="M10" s="180" t="s">
        <v>39</v>
      </c>
      <c r="N10" s="134"/>
      <c r="O10" s="136"/>
      <c r="P10" s="183"/>
      <c r="Q10" s="143"/>
      <c r="R10" s="146"/>
    </row>
    <row r="11" spans="1:18">
      <c r="A11" s="138"/>
      <c r="B11" s="138"/>
      <c r="C11" s="151"/>
      <c r="D11" s="154"/>
      <c r="E11" s="171"/>
      <c r="F11" s="173"/>
      <c r="G11" s="164"/>
      <c r="H11" s="186"/>
      <c r="I11" s="138"/>
      <c r="J11" s="138"/>
      <c r="K11" s="140"/>
      <c r="L11" s="141"/>
      <c r="M11" s="181"/>
      <c r="N11" s="135"/>
      <c r="O11" s="136"/>
      <c r="P11" s="184"/>
      <c r="Q11" s="144"/>
      <c r="R11" s="147"/>
    </row>
    <row r="12" spans="1:18" s="5" customFormat="1" ht="18.75">
      <c r="A12" s="9">
        <v>1</v>
      </c>
      <c r="B12" s="9">
        <v>2</v>
      </c>
      <c r="C12" s="10">
        <v>3</v>
      </c>
      <c r="D12" s="10">
        <v>4</v>
      </c>
      <c r="E12" s="10">
        <v>5</v>
      </c>
      <c r="F12" s="10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11">
        <v>15</v>
      </c>
      <c r="P12" s="9">
        <v>16</v>
      </c>
      <c r="Q12" s="11">
        <v>17</v>
      </c>
      <c r="R12" s="11">
        <v>18</v>
      </c>
    </row>
    <row r="13" spans="1:18" s="5" customFormat="1" ht="18.75">
      <c r="A13" s="165" t="s">
        <v>2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18">
      <c r="A14" s="132" t="s">
        <v>63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18" s="22" customFormat="1" ht="15.75">
      <c r="A15" s="73">
        <v>72</v>
      </c>
      <c r="B15" s="73">
        <v>5</v>
      </c>
      <c r="C15" s="73">
        <v>0.8</v>
      </c>
      <c r="D15" s="32"/>
      <c r="E15" s="73">
        <v>0.8</v>
      </c>
      <c r="F15" s="31">
        <v>0.8</v>
      </c>
      <c r="G15" s="92" t="s">
        <v>65</v>
      </c>
      <c r="H15" s="93">
        <v>80</v>
      </c>
      <c r="I15" s="93">
        <v>0.8</v>
      </c>
      <c r="J15" s="93">
        <v>1</v>
      </c>
      <c r="K15" s="93">
        <v>27</v>
      </c>
      <c r="L15" s="93">
        <v>32</v>
      </c>
      <c r="M15" s="73">
        <v>490</v>
      </c>
      <c r="N15" s="73" t="s">
        <v>56</v>
      </c>
      <c r="O15" s="73" t="s">
        <v>66</v>
      </c>
      <c r="P15" s="73" t="s">
        <v>73</v>
      </c>
      <c r="Q15" s="94">
        <v>426</v>
      </c>
      <c r="R15" s="30"/>
    </row>
    <row r="16" spans="1:18" s="22" customFormat="1" ht="15.75">
      <c r="A16" s="73">
        <v>51</v>
      </c>
      <c r="B16" s="73">
        <v>11</v>
      </c>
      <c r="C16" s="73">
        <v>0.8</v>
      </c>
      <c r="D16" s="66">
        <v>1</v>
      </c>
      <c r="E16" s="73">
        <v>0.5</v>
      </c>
      <c r="F16" s="68">
        <v>0.5</v>
      </c>
      <c r="G16" s="92" t="s">
        <v>3</v>
      </c>
      <c r="H16" s="93">
        <v>95</v>
      </c>
      <c r="I16" s="93">
        <v>0.6</v>
      </c>
      <c r="J16" s="93">
        <v>1</v>
      </c>
      <c r="K16" s="93">
        <v>27</v>
      </c>
      <c r="L16" s="93">
        <v>40</v>
      </c>
      <c r="M16" s="73">
        <v>340</v>
      </c>
      <c r="N16" s="73" t="s">
        <v>61</v>
      </c>
      <c r="O16" s="73" t="s">
        <v>66</v>
      </c>
      <c r="P16" s="73" t="s">
        <v>73</v>
      </c>
      <c r="Q16" s="94">
        <v>356</v>
      </c>
      <c r="R16" s="67"/>
    </row>
    <row r="17" spans="1:20" s="22" customFormat="1" ht="15.75">
      <c r="A17" s="73">
        <v>19</v>
      </c>
      <c r="B17" s="73">
        <v>8</v>
      </c>
      <c r="C17" s="73">
        <v>0.9</v>
      </c>
      <c r="D17" s="66"/>
      <c r="E17" s="73">
        <v>0.9</v>
      </c>
      <c r="F17" s="68"/>
      <c r="G17" s="92" t="s">
        <v>3</v>
      </c>
      <c r="H17" s="93">
        <v>53</v>
      </c>
      <c r="I17" s="93">
        <v>0.7</v>
      </c>
      <c r="J17" s="93" t="s">
        <v>55</v>
      </c>
      <c r="K17" s="93">
        <v>22</v>
      </c>
      <c r="L17" s="93">
        <v>24</v>
      </c>
      <c r="M17" s="73">
        <v>320</v>
      </c>
      <c r="N17" s="73" t="s">
        <v>61</v>
      </c>
      <c r="O17" s="73" t="s">
        <v>66</v>
      </c>
      <c r="P17" s="73" t="s">
        <v>73</v>
      </c>
      <c r="Q17" s="94">
        <v>416</v>
      </c>
      <c r="R17" s="67"/>
    </row>
    <row r="18" spans="1:20" s="22" customFormat="1" ht="15.75">
      <c r="A18" s="73">
        <v>50</v>
      </c>
      <c r="B18" s="73">
        <v>5</v>
      </c>
      <c r="C18" s="73">
        <v>1.4</v>
      </c>
      <c r="D18" s="66">
        <v>1</v>
      </c>
      <c r="E18" s="73">
        <v>0.5</v>
      </c>
      <c r="F18" s="68">
        <v>0.5</v>
      </c>
      <c r="G18" s="92" t="s">
        <v>3</v>
      </c>
      <c r="H18" s="93">
        <v>60</v>
      </c>
      <c r="I18" s="93">
        <v>0.7</v>
      </c>
      <c r="J18" s="93" t="s">
        <v>55</v>
      </c>
      <c r="K18" s="93">
        <v>26</v>
      </c>
      <c r="L18" s="93">
        <v>28</v>
      </c>
      <c r="M18" s="73">
        <v>420</v>
      </c>
      <c r="N18" s="73" t="s">
        <v>56</v>
      </c>
      <c r="O18" s="73" t="s">
        <v>66</v>
      </c>
      <c r="P18" s="73" t="s">
        <v>73</v>
      </c>
      <c r="Q18" s="94">
        <v>312</v>
      </c>
      <c r="R18" s="67"/>
    </row>
    <row r="19" spans="1:20" ht="15.75">
      <c r="A19" s="157" t="s">
        <v>8</v>
      </c>
      <c r="B19" s="158"/>
      <c r="C19" s="35"/>
      <c r="D19" s="36"/>
      <c r="E19" s="37">
        <f>SUM(E15:E18)</f>
        <v>2.7</v>
      </c>
      <c r="F19" s="37">
        <f>SUM(F15:F18)</f>
        <v>1.8</v>
      </c>
      <c r="G19" s="38"/>
      <c r="H19" s="38"/>
      <c r="I19" s="38"/>
      <c r="J19" s="38"/>
      <c r="K19" s="38"/>
      <c r="L19" s="38"/>
      <c r="M19" s="38"/>
      <c r="N19" s="38"/>
      <c r="O19" s="73"/>
      <c r="P19" s="38"/>
      <c r="Q19" s="39"/>
      <c r="R19" s="39"/>
      <c r="T19" s="24"/>
    </row>
    <row r="20" spans="1:20" ht="15.75">
      <c r="A20" s="148" t="s">
        <v>10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T20" s="24"/>
    </row>
    <row r="21" spans="1:20" ht="15.75">
      <c r="A21" s="132" t="s">
        <v>63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T21" s="29"/>
    </row>
    <row r="22" spans="1:20" ht="15.75">
      <c r="A22" s="66">
        <v>33</v>
      </c>
      <c r="B22" s="66">
        <v>13</v>
      </c>
      <c r="C22" s="68">
        <v>20.5</v>
      </c>
      <c r="D22" s="66">
        <v>1</v>
      </c>
      <c r="E22" s="68">
        <v>0.3</v>
      </c>
      <c r="F22" s="68">
        <v>0.3</v>
      </c>
      <c r="G22" s="95" t="s">
        <v>3</v>
      </c>
      <c r="H22" s="96">
        <v>60</v>
      </c>
      <c r="I22" s="96">
        <v>0.8</v>
      </c>
      <c r="J22" s="96">
        <v>2</v>
      </c>
      <c r="K22" s="96">
        <v>17</v>
      </c>
      <c r="L22" s="95">
        <v>20</v>
      </c>
      <c r="M22" s="66">
        <v>260</v>
      </c>
      <c r="N22" s="68" t="s">
        <v>56</v>
      </c>
      <c r="O22" s="66" t="s">
        <v>66</v>
      </c>
      <c r="P22" s="67" t="s">
        <v>73</v>
      </c>
      <c r="Q22" s="66">
        <v>123</v>
      </c>
      <c r="R22" s="66"/>
    </row>
    <row r="23" spans="1:20" ht="15.75">
      <c r="A23" s="66">
        <v>14</v>
      </c>
      <c r="B23" s="66">
        <v>38</v>
      </c>
      <c r="C23" s="68">
        <v>2.8</v>
      </c>
      <c r="D23" s="66">
        <v>1</v>
      </c>
      <c r="E23" s="68">
        <v>0.9</v>
      </c>
      <c r="F23" s="68">
        <v>0.9</v>
      </c>
      <c r="G23" s="95" t="s">
        <v>3</v>
      </c>
      <c r="H23" s="96">
        <v>55</v>
      </c>
      <c r="I23" s="96">
        <v>0.7</v>
      </c>
      <c r="J23" s="96">
        <v>2</v>
      </c>
      <c r="K23" s="96">
        <v>18</v>
      </c>
      <c r="L23" s="95">
        <v>22</v>
      </c>
      <c r="M23" s="66">
        <v>260</v>
      </c>
      <c r="N23" s="68" t="s">
        <v>56</v>
      </c>
      <c r="O23" s="66" t="s">
        <v>66</v>
      </c>
      <c r="P23" s="67" t="s">
        <v>73</v>
      </c>
      <c r="Q23" s="66">
        <v>132</v>
      </c>
      <c r="R23" s="66"/>
    </row>
    <row r="24" spans="1:20" s="6" customFormat="1" ht="15.75">
      <c r="A24" s="66">
        <v>25</v>
      </c>
      <c r="B24" s="66">
        <v>12</v>
      </c>
      <c r="C24" s="68">
        <v>34</v>
      </c>
      <c r="D24" s="66">
        <v>3</v>
      </c>
      <c r="E24" s="68">
        <v>0.3</v>
      </c>
      <c r="F24" s="68">
        <v>0.3</v>
      </c>
      <c r="G24" s="95" t="s">
        <v>4</v>
      </c>
      <c r="H24" s="96">
        <v>55</v>
      </c>
      <c r="I24" s="96">
        <v>0.7</v>
      </c>
      <c r="J24" s="96">
        <v>2</v>
      </c>
      <c r="K24" s="96">
        <v>18</v>
      </c>
      <c r="L24" s="95">
        <v>20</v>
      </c>
      <c r="M24" s="66">
        <v>280</v>
      </c>
      <c r="N24" s="68" t="s">
        <v>56</v>
      </c>
      <c r="O24" s="66" t="s">
        <v>66</v>
      </c>
      <c r="P24" s="67" t="s">
        <v>73</v>
      </c>
      <c r="Q24" s="66">
        <v>183</v>
      </c>
      <c r="R24" s="66"/>
    </row>
    <row r="25" spans="1:20" ht="15.75">
      <c r="A25" s="66">
        <v>18</v>
      </c>
      <c r="B25" s="66">
        <v>9</v>
      </c>
      <c r="C25" s="68">
        <v>16.5</v>
      </c>
      <c r="D25" s="66">
        <v>3</v>
      </c>
      <c r="E25" s="68">
        <v>0.2</v>
      </c>
      <c r="F25" s="68">
        <v>0.2</v>
      </c>
      <c r="G25" s="95" t="s">
        <v>4</v>
      </c>
      <c r="H25" s="96">
        <v>60</v>
      </c>
      <c r="I25" s="96">
        <v>0.7</v>
      </c>
      <c r="J25" s="96">
        <v>2</v>
      </c>
      <c r="K25" s="96">
        <v>19</v>
      </c>
      <c r="L25" s="95">
        <v>22</v>
      </c>
      <c r="M25" s="66">
        <v>270</v>
      </c>
      <c r="N25" s="68" t="s">
        <v>56</v>
      </c>
      <c r="O25" s="66" t="s">
        <v>66</v>
      </c>
      <c r="P25" s="67" t="s">
        <v>73</v>
      </c>
      <c r="Q25" s="66">
        <v>180</v>
      </c>
      <c r="R25" s="66"/>
    </row>
    <row r="26" spans="1:20" ht="15.75">
      <c r="A26" s="66">
        <v>25</v>
      </c>
      <c r="B26" s="66">
        <v>15</v>
      </c>
      <c r="C26" s="68">
        <v>34</v>
      </c>
      <c r="D26" s="66">
        <v>2</v>
      </c>
      <c r="E26" s="68">
        <v>0.9</v>
      </c>
      <c r="F26" s="68">
        <v>0.9</v>
      </c>
      <c r="G26" s="95" t="s">
        <v>4</v>
      </c>
      <c r="H26" s="96">
        <v>55</v>
      </c>
      <c r="I26" s="96">
        <v>0.7</v>
      </c>
      <c r="J26" s="96">
        <v>2</v>
      </c>
      <c r="K26" s="96">
        <v>18</v>
      </c>
      <c r="L26" s="95">
        <v>20</v>
      </c>
      <c r="M26" s="66">
        <v>280</v>
      </c>
      <c r="N26" s="68" t="s">
        <v>56</v>
      </c>
      <c r="O26" s="66" t="s">
        <v>66</v>
      </c>
      <c r="P26" s="67" t="s">
        <v>73</v>
      </c>
      <c r="Q26" s="66">
        <v>182</v>
      </c>
      <c r="R26" s="66"/>
    </row>
    <row r="27" spans="1:20" ht="15.75">
      <c r="A27" s="66">
        <v>14</v>
      </c>
      <c r="B27" s="66">
        <v>38</v>
      </c>
      <c r="C27" s="68">
        <v>2.8</v>
      </c>
      <c r="D27" s="66">
        <v>2</v>
      </c>
      <c r="E27" s="68">
        <v>0.4</v>
      </c>
      <c r="F27" s="68">
        <v>0.4</v>
      </c>
      <c r="G27" s="95" t="s">
        <v>3</v>
      </c>
      <c r="H27" s="96">
        <v>55</v>
      </c>
      <c r="I27" s="96">
        <v>0.7</v>
      </c>
      <c r="J27" s="96">
        <v>2</v>
      </c>
      <c r="K27" s="96">
        <v>18</v>
      </c>
      <c r="L27" s="95">
        <v>22</v>
      </c>
      <c r="M27" s="66">
        <v>260</v>
      </c>
      <c r="N27" s="68" t="s">
        <v>56</v>
      </c>
      <c r="O27" s="66" t="s">
        <v>66</v>
      </c>
      <c r="P27" s="67" t="s">
        <v>73</v>
      </c>
      <c r="Q27" s="66">
        <v>138</v>
      </c>
      <c r="R27" s="66"/>
    </row>
    <row r="28" spans="1:20" ht="15.75">
      <c r="A28" s="66">
        <v>28</v>
      </c>
      <c r="B28" s="66">
        <v>4</v>
      </c>
      <c r="C28" s="68">
        <v>49</v>
      </c>
      <c r="D28" s="66">
        <v>4</v>
      </c>
      <c r="E28" s="68">
        <v>0.4</v>
      </c>
      <c r="F28" s="68">
        <v>0.4</v>
      </c>
      <c r="G28" s="95" t="s">
        <v>4</v>
      </c>
      <c r="H28" s="96">
        <v>60</v>
      </c>
      <c r="I28" s="96">
        <v>0.7</v>
      </c>
      <c r="J28" s="96">
        <v>2</v>
      </c>
      <c r="K28" s="96">
        <v>18</v>
      </c>
      <c r="L28" s="95">
        <v>22</v>
      </c>
      <c r="M28" s="66">
        <v>250</v>
      </c>
      <c r="N28" s="68" t="s">
        <v>56</v>
      </c>
      <c r="O28" s="66" t="s">
        <v>66</v>
      </c>
      <c r="P28" s="67" t="s">
        <v>73</v>
      </c>
      <c r="Q28" s="66">
        <v>263</v>
      </c>
      <c r="R28" s="66"/>
    </row>
    <row r="29" spans="1:20" s="22" customFormat="1" ht="15.75">
      <c r="A29" s="66">
        <v>28</v>
      </c>
      <c r="B29" s="66">
        <v>4</v>
      </c>
      <c r="C29" s="68">
        <v>49</v>
      </c>
      <c r="D29" s="66">
        <v>5</v>
      </c>
      <c r="E29" s="68">
        <v>0.6</v>
      </c>
      <c r="F29" s="68">
        <v>0.6</v>
      </c>
      <c r="G29" s="95" t="s">
        <v>4</v>
      </c>
      <c r="H29" s="96">
        <v>60</v>
      </c>
      <c r="I29" s="96">
        <v>0.7</v>
      </c>
      <c r="J29" s="96">
        <v>2</v>
      </c>
      <c r="K29" s="96">
        <v>18</v>
      </c>
      <c r="L29" s="95">
        <v>22</v>
      </c>
      <c r="M29" s="66">
        <v>250</v>
      </c>
      <c r="N29" s="68" t="s">
        <v>56</v>
      </c>
      <c r="O29" s="66" t="s">
        <v>66</v>
      </c>
      <c r="P29" s="67" t="s">
        <v>73</v>
      </c>
      <c r="Q29" s="66">
        <v>210</v>
      </c>
      <c r="R29" s="66"/>
    </row>
    <row r="30" spans="1:20" s="22" customFormat="1" ht="15.75">
      <c r="A30" s="157" t="s">
        <v>8</v>
      </c>
      <c r="B30" s="158"/>
      <c r="C30" s="35"/>
      <c r="D30" s="36"/>
      <c r="E30" s="37">
        <f>SUM(E22:E29)</f>
        <v>4</v>
      </c>
      <c r="F30" s="37">
        <f>SUM(F22:F29)</f>
        <v>4</v>
      </c>
      <c r="G30" s="38"/>
      <c r="H30" s="38"/>
      <c r="I30" s="38"/>
      <c r="J30" s="38"/>
      <c r="K30" s="38"/>
      <c r="L30" s="38"/>
      <c r="M30" s="38"/>
      <c r="N30" s="38"/>
      <c r="O30" s="66"/>
      <c r="P30" s="38"/>
      <c r="Q30" s="39"/>
      <c r="R30" s="39"/>
    </row>
    <row r="31" spans="1:20" ht="15.75">
      <c r="A31" s="148" t="s">
        <v>9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</row>
    <row r="32" spans="1:20">
      <c r="A32" s="132" t="s">
        <v>63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</row>
    <row r="33" spans="1:22" ht="15.75">
      <c r="A33" s="63">
        <v>5</v>
      </c>
      <c r="B33" s="63">
        <v>7</v>
      </c>
      <c r="C33" s="90">
        <v>2</v>
      </c>
      <c r="D33" s="63">
        <v>2</v>
      </c>
      <c r="E33" s="63">
        <v>0.2</v>
      </c>
      <c r="F33" s="30">
        <v>0.2</v>
      </c>
      <c r="G33" s="97" t="s">
        <v>3</v>
      </c>
      <c r="H33" s="97">
        <v>60</v>
      </c>
      <c r="I33" s="97">
        <v>0.6</v>
      </c>
      <c r="J33" s="97">
        <v>2</v>
      </c>
      <c r="K33" s="97">
        <v>19</v>
      </c>
      <c r="L33" s="97">
        <v>24</v>
      </c>
      <c r="M33" s="63">
        <v>220</v>
      </c>
      <c r="N33" s="63" t="s">
        <v>56</v>
      </c>
      <c r="O33" s="63" t="s">
        <v>66</v>
      </c>
      <c r="P33" s="63" t="s">
        <v>73</v>
      </c>
      <c r="Q33" s="63">
        <v>340</v>
      </c>
      <c r="R33" s="30"/>
    </row>
    <row r="34" spans="1:22" ht="15.75">
      <c r="A34" s="63">
        <v>7</v>
      </c>
      <c r="B34" s="63">
        <v>7</v>
      </c>
      <c r="C34" s="90">
        <v>15.6</v>
      </c>
      <c r="D34" s="63">
        <v>1</v>
      </c>
      <c r="E34" s="63">
        <v>0.7</v>
      </c>
      <c r="F34" s="30">
        <v>0.7</v>
      </c>
      <c r="G34" s="97" t="s">
        <v>3</v>
      </c>
      <c r="H34" s="97">
        <v>58</v>
      </c>
      <c r="I34" s="97">
        <v>0.6</v>
      </c>
      <c r="J34" s="97">
        <v>1</v>
      </c>
      <c r="K34" s="97">
        <v>22</v>
      </c>
      <c r="L34" s="97">
        <v>26</v>
      </c>
      <c r="M34" s="63">
        <v>270</v>
      </c>
      <c r="N34" s="63" t="s">
        <v>56</v>
      </c>
      <c r="O34" s="63" t="s">
        <v>66</v>
      </c>
      <c r="P34" s="63" t="s">
        <v>72</v>
      </c>
      <c r="Q34" s="63">
        <v>287</v>
      </c>
      <c r="R34" s="30"/>
    </row>
    <row r="35" spans="1:22" s="22" customFormat="1" ht="15.75">
      <c r="A35" s="63">
        <v>10</v>
      </c>
      <c r="B35" s="63">
        <v>10</v>
      </c>
      <c r="C35" s="90">
        <v>0.6</v>
      </c>
      <c r="D35" s="63"/>
      <c r="E35" s="63">
        <v>0.6</v>
      </c>
      <c r="F35" s="30"/>
      <c r="G35" s="97" t="s">
        <v>3</v>
      </c>
      <c r="H35" s="97">
        <v>45</v>
      </c>
      <c r="I35" s="97">
        <v>0.6</v>
      </c>
      <c r="J35" s="97" t="s">
        <v>55</v>
      </c>
      <c r="K35" s="97">
        <v>19</v>
      </c>
      <c r="L35" s="97">
        <v>20</v>
      </c>
      <c r="M35" s="63">
        <v>220</v>
      </c>
      <c r="N35" s="63" t="s">
        <v>56</v>
      </c>
      <c r="O35" s="63" t="s">
        <v>66</v>
      </c>
      <c r="P35" s="63" t="s">
        <v>73</v>
      </c>
      <c r="Q35" s="63">
        <v>183</v>
      </c>
      <c r="R35" s="30"/>
    </row>
    <row r="36" spans="1:22" ht="15.75">
      <c r="A36" s="63">
        <v>41</v>
      </c>
      <c r="B36" s="63">
        <v>16</v>
      </c>
      <c r="C36" s="90">
        <v>10</v>
      </c>
      <c r="D36" s="63">
        <v>2</v>
      </c>
      <c r="E36" s="63">
        <v>0.3</v>
      </c>
      <c r="F36" s="30">
        <v>0.3</v>
      </c>
      <c r="G36" s="97" t="s">
        <v>3</v>
      </c>
      <c r="H36" s="97">
        <v>58</v>
      </c>
      <c r="I36" s="97">
        <v>0.4</v>
      </c>
      <c r="J36" s="97">
        <v>1</v>
      </c>
      <c r="K36" s="97">
        <v>22</v>
      </c>
      <c r="L36" s="97">
        <v>28</v>
      </c>
      <c r="M36" s="63">
        <v>200</v>
      </c>
      <c r="N36" s="63" t="s">
        <v>56</v>
      </c>
      <c r="O36" s="63" t="s">
        <v>66</v>
      </c>
      <c r="P36" s="63" t="s">
        <v>73</v>
      </c>
      <c r="Q36" s="63">
        <v>233</v>
      </c>
      <c r="R36" s="30"/>
    </row>
    <row r="37" spans="1:22" ht="15.75">
      <c r="A37" s="63">
        <v>42</v>
      </c>
      <c r="B37" s="63">
        <v>30</v>
      </c>
      <c r="C37" s="90">
        <v>2.5</v>
      </c>
      <c r="D37" s="63">
        <v>1</v>
      </c>
      <c r="E37" s="63">
        <v>0.4</v>
      </c>
      <c r="F37" s="30">
        <v>0.4</v>
      </c>
      <c r="G37" s="97" t="s">
        <v>3</v>
      </c>
      <c r="H37" s="97">
        <v>56</v>
      </c>
      <c r="I37" s="97">
        <v>0.5</v>
      </c>
      <c r="J37" s="97" t="s">
        <v>55</v>
      </c>
      <c r="K37" s="97">
        <v>22</v>
      </c>
      <c r="L37" s="97">
        <v>28</v>
      </c>
      <c r="M37" s="63">
        <v>250</v>
      </c>
      <c r="N37" s="63" t="s">
        <v>56</v>
      </c>
      <c r="O37" s="63" t="s">
        <v>66</v>
      </c>
      <c r="P37" s="63" t="s">
        <v>73</v>
      </c>
      <c r="Q37" s="63">
        <v>195</v>
      </c>
      <c r="R37" s="30"/>
    </row>
    <row r="38" spans="1:22" ht="15.75">
      <c r="A38" s="63">
        <v>48</v>
      </c>
      <c r="B38" s="63">
        <v>12</v>
      </c>
      <c r="C38" s="90">
        <v>1</v>
      </c>
      <c r="D38" s="63">
        <v>1</v>
      </c>
      <c r="E38" s="63">
        <v>0.3</v>
      </c>
      <c r="F38" s="30"/>
      <c r="G38" s="97" t="s">
        <v>5</v>
      </c>
      <c r="H38" s="97">
        <v>37</v>
      </c>
      <c r="I38" s="97">
        <v>0.4</v>
      </c>
      <c r="J38" s="97">
        <v>2</v>
      </c>
      <c r="K38" s="97">
        <v>13</v>
      </c>
      <c r="L38" s="97">
        <v>16</v>
      </c>
      <c r="M38" s="63">
        <v>90</v>
      </c>
      <c r="N38" s="63" t="s">
        <v>57</v>
      </c>
      <c r="O38" s="63" t="s">
        <v>66</v>
      </c>
      <c r="P38" s="63" t="s">
        <v>73</v>
      </c>
      <c r="Q38" s="63">
        <v>210</v>
      </c>
      <c r="R38" s="30"/>
    </row>
    <row r="39" spans="1:22" s="22" customFormat="1" ht="15.75">
      <c r="A39" s="63">
        <v>57</v>
      </c>
      <c r="B39" s="63">
        <v>17</v>
      </c>
      <c r="C39" s="90">
        <v>18</v>
      </c>
      <c r="D39" s="63">
        <v>2</v>
      </c>
      <c r="E39" s="63">
        <v>0.3</v>
      </c>
      <c r="F39" s="30">
        <v>0.3</v>
      </c>
      <c r="G39" s="97" t="s">
        <v>7</v>
      </c>
      <c r="H39" s="97">
        <v>65</v>
      </c>
      <c r="I39" s="97">
        <v>0.7</v>
      </c>
      <c r="J39" s="97">
        <v>1</v>
      </c>
      <c r="K39" s="97">
        <v>22</v>
      </c>
      <c r="L39" s="97">
        <v>28</v>
      </c>
      <c r="M39" s="63">
        <v>330</v>
      </c>
      <c r="N39" s="63" t="s">
        <v>56</v>
      </c>
      <c r="O39" s="63" t="s">
        <v>66</v>
      </c>
      <c r="P39" s="63" t="s">
        <v>73</v>
      </c>
      <c r="Q39" s="63">
        <v>277</v>
      </c>
      <c r="R39" s="30"/>
    </row>
    <row r="40" spans="1:22" ht="15.75">
      <c r="A40" s="63">
        <v>58</v>
      </c>
      <c r="B40" s="63">
        <v>1</v>
      </c>
      <c r="C40" s="90">
        <v>5.5</v>
      </c>
      <c r="D40" s="63">
        <v>1</v>
      </c>
      <c r="E40" s="63">
        <v>0.2</v>
      </c>
      <c r="F40" s="30">
        <v>0.2</v>
      </c>
      <c r="G40" s="97" t="s">
        <v>7</v>
      </c>
      <c r="H40" s="97">
        <v>65</v>
      </c>
      <c r="I40" s="97">
        <v>0.7</v>
      </c>
      <c r="J40" s="97">
        <v>1</v>
      </c>
      <c r="K40" s="97">
        <v>22</v>
      </c>
      <c r="L40" s="97">
        <v>28</v>
      </c>
      <c r="M40" s="63">
        <v>300</v>
      </c>
      <c r="N40" s="63" t="s">
        <v>56</v>
      </c>
      <c r="O40" s="63" t="s">
        <v>66</v>
      </c>
      <c r="P40" s="63" t="s">
        <v>73</v>
      </c>
      <c r="Q40" s="63">
        <v>300</v>
      </c>
      <c r="R40" s="30"/>
    </row>
    <row r="41" spans="1:22" s="22" customFormat="1" ht="15.75">
      <c r="A41" s="63">
        <v>59</v>
      </c>
      <c r="B41" s="63">
        <v>18</v>
      </c>
      <c r="C41" s="90">
        <v>6</v>
      </c>
      <c r="D41" s="63">
        <v>1</v>
      </c>
      <c r="E41" s="63">
        <v>0.4</v>
      </c>
      <c r="F41" s="30">
        <v>0.4</v>
      </c>
      <c r="G41" s="97" t="s">
        <v>3</v>
      </c>
      <c r="H41" s="97">
        <v>58</v>
      </c>
      <c r="I41" s="97">
        <v>0.6</v>
      </c>
      <c r="J41" s="97">
        <v>3</v>
      </c>
      <c r="K41" s="97">
        <v>15</v>
      </c>
      <c r="L41" s="97">
        <v>20</v>
      </c>
      <c r="M41" s="63">
        <v>160</v>
      </c>
      <c r="N41" s="63" t="s">
        <v>56</v>
      </c>
      <c r="O41" s="63" t="s">
        <v>66</v>
      </c>
      <c r="P41" s="63" t="s">
        <v>73</v>
      </c>
      <c r="Q41" s="63">
        <v>225</v>
      </c>
      <c r="R41" s="30"/>
      <c r="T41" s="24"/>
    </row>
    <row r="42" spans="1:22" s="22" customFormat="1" ht="15.75">
      <c r="A42" s="63">
        <v>62</v>
      </c>
      <c r="B42" s="63">
        <v>15</v>
      </c>
      <c r="C42" s="90">
        <v>6.5</v>
      </c>
      <c r="D42" s="63">
        <v>1</v>
      </c>
      <c r="E42" s="63">
        <v>0.4</v>
      </c>
      <c r="F42" s="30">
        <v>0.4</v>
      </c>
      <c r="G42" s="97" t="s">
        <v>3</v>
      </c>
      <c r="H42" s="97">
        <v>60</v>
      </c>
      <c r="I42" s="97">
        <v>0.6</v>
      </c>
      <c r="J42" s="97" t="s">
        <v>55</v>
      </c>
      <c r="K42" s="97">
        <v>23</v>
      </c>
      <c r="L42" s="97">
        <v>26</v>
      </c>
      <c r="M42" s="63">
        <v>310</v>
      </c>
      <c r="N42" s="63" t="s">
        <v>56</v>
      </c>
      <c r="O42" s="63" t="s">
        <v>66</v>
      </c>
      <c r="P42" s="63" t="s">
        <v>73</v>
      </c>
      <c r="Q42" s="63">
        <v>333</v>
      </c>
      <c r="R42" s="30"/>
    </row>
    <row r="43" spans="1:22" s="6" customFormat="1" ht="15.75">
      <c r="A43" s="63">
        <v>71</v>
      </c>
      <c r="B43" s="63">
        <v>21</v>
      </c>
      <c r="C43" s="90">
        <v>2.6</v>
      </c>
      <c r="D43" s="63">
        <v>1</v>
      </c>
      <c r="E43" s="63">
        <v>0.4</v>
      </c>
      <c r="F43" s="30">
        <v>0.4</v>
      </c>
      <c r="G43" s="97" t="s">
        <v>7</v>
      </c>
      <c r="H43" s="97">
        <v>70</v>
      </c>
      <c r="I43" s="97">
        <v>0.6</v>
      </c>
      <c r="J43" s="97">
        <v>1</v>
      </c>
      <c r="K43" s="97">
        <v>24</v>
      </c>
      <c r="L43" s="97">
        <v>30</v>
      </c>
      <c r="M43" s="63">
        <v>320</v>
      </c>
      <c r="N43" s="63" t="s">
        <v>56</v>
      </c>
      <c r="O43" s="63" t="s">
        <v>66</v>
      </c>
      <c r="P43" s="63" t="s">
        <v>73</v>
      </c>
      <c r="Q43" s="63">
        <v>275</v>
      </c>
      <c r="R43" s="30"/>
      <c r="T43" s="23"/>
      <c r="U43" s="28"/>
      <c r="V43" s="28"/>
    </row>
    <row r="44" spans="1:22" ht="15.75">
      <c r="A44" s="63">
        <v>73</v>
      </c>
      <c r="B44" s="63">
        <v>19</v>
      </c>
      <c r="C44" s="90">
        <v>5.2</v>
      </c>
      <c r="D44" s="63">
        <v>2</v>
      </c>
      <c r="E44" s="63">
        <v>0.3</v>
      </c>
      <c r="F44" s="30">
        <v>0.3</v>
      </c>
      <c r="G44" s="97" t="s">
        <v>3</v>
      </c>
      <c r="H44" s="97">
        <v>65</v>
      </c>
      <c r="I44" s="97">
        <v>0.6</v>
      </c>
      <c r="J44" s="97">
        <v>1</v>
      </c>
      <c r="K44" s="97">
        <v>23</v>
      </c>
      <c r="L44" s="97">
        <v>28</v>
      </c>
      <c r="M44" s="63">
        <v>310</v>
      </c>
      <c r="N44" s="63" t="s">
        <v>56</v>
      </c>
      <c r="O44" s="63" t="s">
        <v>66</v>
      </c>
      <c r="P44" s="63" t="s">
        <v>73</v>
      </c>
      <c r="Q44" s="63">
        <v>267</v>
      </c>
      <c r="R44" s="30"/>
    </row>
    <row r="45" spans="1:22" s="22" customFormat="1" ht="15.75">
      <c r="A45" s="63">
        <v>85</v>
      </c>
      <c r="B45" s="63">
        <v>13</v>
      </c>
      <c r="C45" s="90">
        <v>1.2</v>
      </c>
      <c r="D45" s="63">
        <v>1</v>
      </c>
      <c r="E45" s="63">
        <v>0.4</v>
      </c>
      <c r="F45" s="30">
        <v>0.4</v>
      </c>
      <c r="G45" s="97" t="s">
        <v>67</v>
      </c>
      <c r="H45" s="97">
        <v>70</v>
      </c>
      <c r="I45" s="97">
        <v>0.5</v>
      </c>
      <c r="J45" s="97">
        <v>1</v>
      </c>
      <c r="K45" s="97">
        <v>24</v>
      </c>
      <c r="L45" s="97">
        <v>26</v>
      </c>
      <c r="M45" s="63">
        <v>190</v>
      </c>
      <c r="N45" s="63" t="s">
        <v>56</v>
      </c>
      <c r="O45" s="63" t="s">
        <v>66</v>
      </c>
      <c r="P45" s="63" t="s">
        <v>73</v>
      </c>
      <c r="Q45" s="63">
        <v>315</v>
      </c>
      <c r="R45" s="30"/>
      <c r="T45" s="24"/>
    </row>
    <row r="46" spans="1:22" s="22" customFormat="1" ht="15.75">
      <c r="A46" s="63">
        <v>86</v>
      </c>
      <c r="B46" s="63">
        <v>1</v>
      </c>
      <c r="C46" s="90">
        <v>2.1</v>
      </c>
      <c r="D46" s="63">
        <v>1</v>
      </c>
      <c r="E46" s="63">
        <v>0.3</v>
      </c>
      <c r="F46" s="30">
        <v>0.3</v>
      </c>
      <c r="G46" s="97" t="s">
        <v>3</v>
      </c>
      <c r="H46" s="97">
        <v>57</v>
      </c>
      <c r="I46" s="97">
        <v>0.6</v>
      </c>
      <c r="J46" s="97" t="s">
        <v>55</v>
      </c>
      <c r="K46" s="97">
        <v>24</v>
      </c>
      <c r="L46" s="97">
        <v>26</v>
      </c>
      <c r="M46" s="63">
        <v>330</v>
      </c>
      <c r="N46" s="63" t="s">
        <v>56</v>
      </c>
      <c r="O46" s="63" t="s">
        <v>66</v>
      </c>
      <c r="P46" s="63" t="s">
        <v>73</v>
      </c>
      <c r="Q46" s="63">
        <v>443</v>
      </c>
      <c r="R46" s="30"/>
    </row>
    <row r="47" spans="1:22" ht="15.75">
      <c r="A47" s="157" t="s">
        <v>8</v>
      </c>
      <c r="B47" s="158"/>
      <c r="C47" s="43"/>
      <c r="D47" s="44"/>
      <c r="E47" s="54">
        <f>SUM(E33:E46)</f>
        <v>5.2</v>
      </c>
      <c r="F47" s="107">
        <f>SUM(F33:F46)</f>
        <v>4.3</v>
      </c>
      <c r="G47" s="38"/>
      <c r="H47" s="38"/>
      <c r="I47" s="38"/>
      <c r="J47" s="38"/>
      <c r="K47" s="38"/>
      <c r="L47" s="38"/>
      <c r="M47" s="38"/>
      <c r="N47" s="38"/>
      <c r="O47" s="38"/>
      <c r="P47" s="53"/>
      <c r="Q47" s="45"/>
      <c r="R47" s="45"/>
    </row>
    <row r="48" spans="1:22" ht="15.75">
      <c r="A48" s="157" t="s">
        <v>11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58"/>
    </row>
    <row r="49" spans="1:18">
      <c r="A49" s="196" t="s">
        <v>63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8"/>
    </row>
    <row r="50" spans="1:18" ht="15.75">
      <c r="A50" s="67">
        <v>4</v>
      </c>
      <c r="B50" s="67">
        <v>1</v>
      </c>
      <c r="C50" s="68">
        <v>5.7</v>
      </c>
      <c r="D50" s="66">
        <v>2</v>
      </c>
      <c r="E50" s="68">
        <v>0.1</v>
      </c>
      <c r="F50" s="68">
        <v>0.1</v>
      </c>
      <c r="G50" s="98" t="s">
        <v>7</v>
      </c>
      <c r="H50" s="98">
        <v>70</v>
      </c>
      <c r="I50" s="98">
        <v>0.7</v>
      </c>
      <c r="J50" s="98">
        <v>1</v>
      </c>
      <c r="K50" s="98">
        <v>24</v>
      </c>
      <c r="L50" s="98">
        <v>26</v>
      </c>
      <c r="M50" s="67">
        <v>350</v>
      </c>
      <c r="N50" s="30" t="s">
        <v>56</v>
      </c>
      <c r="O50" s="67" t="s">
        <v>66</v>
      </c>
      <c r="P50" s="34" t="s">
        <v>73</v>
      </c>
      <c r="Q50" s="67">
        <v>390</v>
      </c>
      <c r="R50" s="67"/>
    </row>
    <row r="51" spans="1:18" ht="15.75">
      <c r="A51" s="67">
        <v>4</v>
      </c>
      <c r="B51" s="67">
        <v>2</v>
      </c>
      <c r="C51" s="68">
        <v>12</v>
      </c>
      <c r="D51" s="66">
        <v>1</v>
      </c>
      <c r="E51" s="68">
        <v>0.1</v>
      </c>
      <c r="F51" s="68"/>
      <c r="G51" s="98" t="s">
        <v>3</v>
      </c>
      <c r="H51" s="98">
        <v>51</v>
      </c>
      <c r="I51" s="98">
        <v>0.8</v>
      </c>
      <c r="J51" s="98">
        <v>2</v>
      </c>
      <c r="K51" s="98">
        <v>17</v>
      </c>
      <c r="L51" s="98">
        <v>18</v>
      </c>
      <c r="M51" s="67">
        <v>250</v>
      </c>
      <c r="N51" s="30" t="s">
        <v>56</v>
      </c>
      <c r="O51" s="67" t="s">
        <v>66</v>
      </c>
      <c r="P51" s="34" t="s">
        <v>73</v>
      </c>
      <c r="Q51" s="67">
        <v>470</v>
      </c>
      <c r="R51" s="67"/>
    </row>
    <row r="52" spans="1:18" ht="15.75">
      <c r="A52" s="67">
        <v>56</v>
      </c>
      <c r="B52" s="67">
        <v>13</v>
      </c>
      <c r="C52" s="68">
        <v>1.4</v>
      </c>
      <c r="D52" s="66">
        <v>1</v>
      </c>
      <c r="E52" s="68">
        <v>0.6</v>
      </c>
      <c r="F52" s="68">
        <v>0.6</v>
      </c>
      <c r="G52" s="98" t="s">
        <v>3</v>
      </c>
      <c r="H52" s="98">
        <v>65</v>
      </c>
      <c r="I52" s="98">
        <v>0.6</v>
      </c>
      <c r="J52" s="98">
        <v>1</v>
      </c>
      <c r="K52" s="98">
        <v>22</v>
      </c>
      <c r="L52" s="98">
        <v>32</v>
      </c>
      <c r="M52" s="67">
        <v>260</v>
      </c>
      <c r="N52" s="30" t="s">
        <v>56</v>
      </c>
      <c r="O52" s="67" t="s">
        <v>66</v>
      </c>
      <c r="P52" s="34" t="s">
        <v>73</v>
      </c>
      <c r="Q52" s="67">
        <v>357</v>
      </c>
      <c r="R52" s="67"/>
    </row>
    <row r="53" spans="1:18" ht="15.75">
      <c r="A53" s="30">
        <v>59</v>
      </c>
      <c r="B53" s="30">
        <v>5</v>
      </c>
      <c r="C53" s="31">
        <v>2.7</v>
      </c>
      <c r="D53" s="32">
        <v>2</v>
      </c>
      <c r="E53" s="31">
        <v>0.3</v>
      </c>
      <c r="F53" s="31"/>
      <c r="G53" s="98" t="s">
        <v>4</v>
      </c>
      <c r="H53" s="98">
        <v>48</v>
      </c>
      <c r="I53" s="98">
        <v>0.6</v>
      </c>
      <c r="J53" s="98">
        <v>1</v>
      </c>
      <c r="K53" s="98">
        <v>19</v>
      </c>
      <c r="L53" s="98">
        <v>24</v>
      </c>
      <c r="M53" s="30">
        <v>240</v>
      </c>
      <c r="N53" s="30" t="s">
        <v>56</v>
      </c>
      <c r="O53" s="30" t="s">
        <v>66</v>
      </c>
      <c r="P53" s="34" t="s">
        <v>73</v>
      </c>
      <c r="Q53" s="30">
        <v>290</v>
      </c>
      <c r="R53" s="30"/>
    </row>
    <row r="54" spans="1:18" ht="15.75">
      <c r="A54" s="30">
        <v>46</v>
      </c>
      <c r="B54" s="30">
        <v>13</v>
      </c>
      <c r="C54" s="31">
        <v>6.4</v>
      </c>
      <c r="D54" s="32">
        <v>1</v>
      </c>
      <c r="E54" s="31">
        <v>0.6</v>
      </c>
      <c r="F54" s="31">
        <v>0.6</v>
      </c>
      <c r="G54" s="98" t="s">
        <v>3</v>
      </c>
      <c r="H54" s="98">
        <v>55</v>
      </c>
      <c r="I54" s="98">
        <v>0.6</v>
      </c>
      <c r="J54" s="98">
        <v>1</v>
      </c>
      <c r="K54" s="98">
        <v>19</v>
      </c>
      <c r="L54" s="98">
        <v>28</v>
      </c>
      <c r="M54" s="30">
        <v>240</v>
      </c>
      <c r="N54" s="30" t="s">
        <v>56</v>
      </c>
      <c r="O54" s="30" t="s">
        <v>66</v>
      </c>
      <c r="P54" s="34" t="s">
        <v>73</v>
      </c>
      <c r="Q54" s="30">
        <v>340</v>
      </c>
      <c r="R54" s="30"/>
    </row>
    <row r="55" spans="1:18" ht="15.75">
      <c r="A55" s="67">
        <v>33</v>
      </c>
      <c r="B55" s="67">
        <v>22</v>
      </c>
      <c r="C55" s="68">
        <v>1.5</v>
      </c>
      <c r="D55" s="66">
        <v>1</v>
      </c>
      <c r="E55" s="68">
        <v>0.6</v>
      </c>
      <c r="F55" s="68">
        <v>0.6</v>
      </c>
      <c r="G55" s="98" t="s">
        <v>3</v>
      </c>
      <c r="H55" s="99">
        <v>57</v>
      </c>
      <c r="I55" s="99">
        <v>0.7</v>
      </c>
      <c r="J55" s="99">
        <v>1</v>
      </c>
      <c r="K55" s="99">
        <v>19</v>
      </c>
      <c r="L55" s="99">
        <v>24</v>
      </c>
      <c r="M55" s="67">
        <v>250</v>
      </c>
      <c r="N55" s="30" t="s">
        <v>56</v>
      </c>
      <c r="O55" s="67" t="s">
        <v>66</v>
      </c>
      <c r="P55" s="34" t="s">
        <v>77</v>
      </c>
      <c r="Q55" s="67">
        <v>252</v>
      </c>
      <c r="R55" s="67"/>
    </row>
    <row r="56" spans="1:18" ht="15.75">
      <c r="A56" s="30">
        <v>52</v>
      </c>
      <c r="B56" s="30">
        <v>29</v>
      </c>
      <c r="C56" s="31">
        <v>3</v>
      </c>
      <c r="D56" s="32">
        <v>2</v>
      </c>
      <c r="E56" s="31">
        <v>0.2</v>
      </c>
      <c r="F56" s="31"/>
      <c r="G56" s="98" t="s">
        <v>4</v>
      </c>
      <c r="H56" s="99">
        <v>36</v>
      </c>
      <c r="I56" s="99">
        <v>0.7</v>
      </c>
      <c r="J56" s="99">
        <v>1</v>
      </c>
      <c r="K56" s="99">
        <v>15</v>
      </c>
      <c r="L56" s="99">
        <v>18</v>
      </c>
      <c r="M56" s="30">
        <v>180</v>
      </c>
      <c r="N56" s="30" t="s">
        <v>56</v>
      </c>
      <c r="O56" s="30" t="s">
        <v>66</v>
      </c>
      <c r="P56" s="34" t="s">
        <v>73</v>
      </c>
      <c r="Q56" s="30">
        <v>130</v>
      </c>
      <c r="R56" s="30"/>
    </row>
    <row r="57" spans="1:18" ht="15.75">
      <c r="A57" s="30">
        <v>33</v>
      </c>
      <c r="B57" s="30">
        <v>23</v>
      </c>
      <c r="C57" s="31">
        <v>1.3</v>
      </c>
      <c r="D57" s="32">
        <v>1</v>
      </c>
      <c r="E57" s="31">
        <v>0.2</v>
      </c>
      <c r="F57" s="31"/>
      <c r="G57" s="98" t="s">
        <v>3</v>
      </c>
      <c r="H57" s="99">
        <v>39</v>
      </c>
      <c r="I57" s="99">
        <v>0.6</v>
      </c>
      <c r="J57" s="99">
        <v>3</v>
      </c>
      <c r="K57" s="99">
        <v>10</v>
      </c>
      <c r="L57" s="99">
        <v>14</v>
      </c>
      <c r="M57" s="30">
        <v>90</v>
      </c>
      <c r="N57" s="30" t="s">
        <v>56</v>
      </c>
      <c r="O57" s="30" t="s">
        <v>66</v>
      </c>
      <c r="P57" s="34" t="s">
        <v>77</v>
      </c>
      <c r="Q57" s="30">
        <v>170</v>
      </c>
      <c r="R57" s="30"/>
    </row>
    <row r="58" spans="1:18" s="22" customFormat="1" ht="15.75">
      <c r="A58" s="157" t="s">
        <v>8</v>
      </c>
      <c r="B58" s="158"/>
      <c r="C58" s="35"/>
      <c r="D58" s="36"/>
      <c r="E58" s="37">
        <f>SUM(E50:E57)</f>
        <v>2.7000000000000006</v>
      </c>
      <c r="F58" s="37">
        <f>SUM(F50:F57)</f>
        <v>1.9</v>
      </c>
      <c r="G58" s="38"/>
      <c r="H58" s="38"/>
      <c r="I58" s="38"/>
      <c r="J58" s="38"/>
      <c r="K58" s="38"/>
      <c r="L58" s="38"/>
      <c r="M58" s="38"/>
      <c r="N58" s="38"/>
      <c r="O58" s="38"/>
      <c r="P58" s="34"/>
      <c r="Q58" s="39"/>
      <c r="R58" s="39"/>
    </row>
    <row r="59" spans="1:18" ht="15.75">
      <c r="A59" s="148" t="s">
        <v>64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</row>
    <row r="60" spans="1:18" s="22" customFormat="1">
      <c r="A60" s="132" t="s">
        <v>63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</row>
    <row r="61" spans="1:18" s="22" customFormat="1" ht="15.75">
      <c r="A61" s="30">
        <v>7</v>
      </c>
      <c r="B61" s="30">
        <v>20</v>
      </c>
      <c r="C61" s="31">
        <v>0.9</v>
      </c>
      <c r="D61" s="32"/>
      <c r="E61" s="31">
        <v>0.9</v>
      </c>
      <c r="F61" s="33">
        <v>0.9</v>
      </c>
      <c r="G61" s="93" t="s">
        <v>3</v>
      </c>
      <c r="H61" s="99">
        <v>58</v>
      </c>
      <c r="I61" s="99">
        <v>0.8</v>
      </c>
      <c r="J61" s="99">
        <v>2</v>
      </c>
      <c r="K61" s="99">
        <v>18</v>
      </c>
      <c r="L61" s="99">
        <v>20</v>
      </c>
      <c r="M61" s="30">
        <v>280</v>
      </c>
      <c r="N61" s="30" t="s">
        <v>56</v>
      </c>
      <c r="O61" s="30" t="s">
        <v>66</v>
      </c>
      <c r="P61" s="30" t="s">
        <v>73</v>
      </c>
      <c r="Q61" s="30">
        <v>286</v>
      </c>
      <c r="R61" s="30"/>
    </row>
    <row r="62" spans="1:18" ht="15.75">
      <c r="A62" s="30">
        <v>33</v>
      </c>
      <c r="B62" s="30">
        <v>2</v>
      </c>
      <c r="C62" s="31">
        <v>2.5</v>
      </c>
      <c r="D62" s="32">
        <v>1</v>
      </c>
      <c r="E62" s="31">
        <v>0.4</v>
      </c>
      <c r="F62" s="33">
        <v>0.4</v>
      </c>
      <c r="G62" s="93" t="s">
        <v>3</v>
      </c>
      <c r="H62" s="99">
        <v>65</v>
      </c>
      <c r="I62" s="99">
        <v>0.6</v>
      </c>
      <c r="J62" s="99">
        <v>2</v>
      </c>
      <c r="K62" s="99">
        <v>20</v>
      </c>
      <c r="L62" s="99">
        <v>28</v>
      </c>
      <c r="M62" s="30">
        <v>260</v>
      </c>
      <c r="N62" s="30" t="s">
        <v>56</v>
      </c>
      <c r="O62" s="30" t="s">
        <v>66</v>
      </c>
      <c r="P62" s="30" t="s">
        <v>73</v>
      </c>
      <c r="Q62" s="30">
        <v>100</v>
      </c>
      <c r="R62" s="30"/>
    </row>
    <row r="63" spans="1:18" s="22" customFormat="1" ht="15.75">
      <c r="A63" s="30">
        <v>32</v>
      </c>
      <c r="B63" s="30">
        <v>15</v>
      </c>
      <c r="C63" s="31">
        <v>1.7</v>
      </c>
      <c r="D63" s="32">
        <v>1</v>
      </c>
      <c r="E63" s="31">
        <v>0.9</v>
      </c>
      <c r="F63" s="33">
        <v>0.9</v>
      </c>
      <c r="G63" s="93" t="s">
        <v>3</v>
      </c>
      <c r="H63" s="99">
        <v>60</v>
      </c>
      <c r="I63" s="99">
        <v>0.7</v>
      </c>
      <c r="J63" s="99">
        <v>2</v>
      </c>
      <c r="K63" s="99">
        <v>19</v>
      </c>
      <c r="L63" s="99">
        <v>22</v>
      </c>
      <c r="M63" s="30">
        <v>260</v>
      </c>
      <c r="N63" s="30" t="s">
        <v>56</v>
      </c>
      <c r="O63" s="30" t="s">
        <v>66</v>
      </c>
      <c r="P63" s="30" t="s">
        <v>73</v>
      </c>
      <c r="Q63" s="30">
        <v>220</v>
      </c>
      <c r="R63" s="30"/>
    </row>
    <row r="64" spans="1:18" s="22" customFormat="1" ht="15.75">
      <c r="A64" s="30">
        <v>23</v>
      </c>
      <c r="B64" s="30">
        <v>36</v>
      </c>
      <c r="C64" s="31">
        <v>0.8</v>
      </c>
      <c r="D64" s="32">
        <v>1</v>
      </c>
      <c r="E64" s="31">
        <v>0.2</v>
      </c>
      <c r="F64" s="33">
        <v>0.2</v>
      </c>
      <c r="G64" s="93" t="s">
        <v>3</v>
      </c>
      <c r="H64" s="99">
        <v>60</v>
      </c>
      <c r="I64" s="99">
        <v>0.7</v>
      </c>
      <c r="J64" s="99">
        <v>2</v>
      </c>
      <c r="K64" s="99">
        <v>17</v>
      </c>
      <c r="L64" s="99">
        <v>18</v>
      </c>
      <c r="M64" s="30">
        <v>280</v>
      </c>
      <c r="N64" s="30" t="s">
        <v>56</v>
      </c>
      <c r="O64" s="30" t="s">
        <v>66</v>
      </c>
      <c r="P64" s="30" t="s">
        <v>73</v>
      </c>
      <c r="Q64" s="30">
        <v>57</v>
      </c>
      <c r="R64" s="30"/>
    </row>
    <row r="65" spans="1:18" ht="15.75">
      <c r="A65" s="30">
        <v>33</v>
      </c>
      <c r="B65" s="30">
        <v>5</v>
      </c>
      <c r="C65" s="31">
        <v>5.2</v>
      </c>
      <c r="D65" s="32">
        <v>1</v>
      </c>
      <c r="E65" s="31">
        <v>0.5</v>
      </c>
      <c r="F65" s="33">
        <v>0.5</v>
      </c>
      <c r="G65" s="93" t="s">
        <v>3</v>
      </c>
      <c r="H65" s="99">
        <v>60</v>
      </c>
      <c r="I65" s="99">
        <v>0.7</v>
      </c>
      <c r="J65" s="99">
        <v>2</v>
      </c>
      <c r="K65" s="99">
        <v>22</v>
      </c>
      <c r="L65" s="99">
        <v>26</v>
      </c>
      <c r="M65" s="30">
        <v>340</v>
      </c>
      <c r="N65" s="30" t="s">
        <v>56</v>
      </c>
      <c r="O65" s="30" t="s">
        <v>66</v>
      </c>
      <c r="P65" s="30" t="s">
        <v>73</v>
      </c>
      <c r="Q65" s="30">
        <v>116</v>
      </c>
      <c r="R65" s="30"/>
    </row>
    <row r="66" spans="1:18" s="22" customFormat="1" ht="15.75">
      <c r="A66" s="126" t="s">
        <v>8</v>
      </c>
      <c r="B66" s="128"/>
      <c r="C66" s="89"/>
      <c r="D66" s="46"/>
      <c r="E66" s="89">
        <f>SUM(E61:E65)</f>
        <v>2.9000000000000004</v>
      </c>
      <c r="F66" s="107">
        <f>SUM(F61:F65)</f>
        <v>2.9000000000000004</v>
      </c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s="6" customFormat="1" ht="15.75">
      <c r="A67" s="126" t="s">
        <v>12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8"/>
    </row>
    <row r="68" spans="1:18" s="22" customFormat="1" ht="15.75">
      <c r="A68" s="129" t="s">
        <v>63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1"/>
    </row>
    <row r="69" spans="1:18" ht="15.75">
      <c r="A69" s="30">
        <v>12</v>
      </c>
      <c r="B69" s="30">
        <v>7</v>
      </c>
      <c r="C69" s="31">
        <v>3.6</v>
      </c>
      <c r="D69" s="32">
        <v>2</v>
      </c>
      <c r="E69" s="31">
        <v>0.6</v>
      </c>
      <c r="F69" s="33">
        <v>0.6</v>
      </c>
      <c r="G69" s="99" t="s">
        <v>3</v>
      </c>
      <c r="H69" s="99">
        <v>75</v>
      </c>
      <c r="I69" s="100">
        <v>0.7</v>
      </c>
      <c r="J69" s="93">
        <v>1</v>
      </c>
      <c r="K69" s="99">
        <v>23</v>
      </c>
      <c r="L69" s="99">
        <v>32</v>
      </c>
      <c r="M69" s="30">
        <v>340</v>
      </c>
      <c r="N69" s="30" t="s">
        <v>56</v>
      </c>
      <c r="O69" s="30" t="s">
        <v>66</v>
      </c>
      <c r="P69" s="30" t="s">
        <v>73</v>
      </c>
      <c r="Q69" s="30">
        <v>208</v>
      </c>
      <c r="R69" s="30"/>
    </row>
    <row r="70" spans="1:18" ht="15.75">
      <c r="A70" s="30">
        <v>19</v>
      </c>
      <c r="B70" s="30">
        <v>9</v>
      </c>
      <c r="C70" s="31">
        <v>0.9</v>
      </c>
      <c r="D70" s="32"/>
      <c r="E70" s="31">
        <v>0.9</v>
      </c>
      <c r="F70" s="33">
        <v>0.9</v>
      </c>
      <c r="G70" s="99" t="s">
        <v>3</v>
      </c>
      <c r="H70" s="99">
        <v>75</v>
      </c>
      <c r="I70" s="100">
        <v>0.6</v>
      </c>
      <c r="J70" s="93">
        <v>1</v>
      </c>
      <c r="K70" s="99">
        <v>24</v>
      </c>
      <c r="L70" s="99">
        <v>32</v>
      </c>
      <c r="M70" s="30">
        <v>310</v>
      </c>
      <c r="N70" s="30" t="s">
        <v>56</v>
      </c>
      <c r="O70" s="30" t="s">
        <v>66</v>
      </c>
      <c r="P70" s="30" t="s">
        <v>73</v>
      </c>
      <c r="Q70" s="30">
        <v>171</v>
      </c>
      <c r="R70" s="30"/>
    </row>
    <row r="71" spans="1:18" ht="15.75">
      <c r="A71" s="30">
        <v>63</v>
      </c>
      <c r="B71" s="30">
        <v>15</v>
      </c>
      <c r="C71" s="31">
        <v>22.2</v>
      </c>
      <c r="D71" s="32">
        <v>2</v>
      </c>
      <c r="E71" s="31">
        <v>0.9</v>
      </c>
      <c r="F71" s="33"/>
      <c r="G71" s="99" t="s">
        <v>60</v>
      </c>
      <c r="H71" s="99">
        <v>58</v>
      </c>
      <c r="I71" s="100">
        <v>0.8</v>
      </c>
      <c r="J71" s="93" t="s">
        <v>55</v>
      </c>
      <c r="K71" s="99">
        <v>23</v>
      </c>
      <c r="L71" s="99">
        <v>28</v>
      </c>
      <c r="M71" s="30">
        <v>370</v>
      </c>
      <c r="N71" s="30" t="s">
        <v>57</v>
      </c>
      <c r="O71" s="30" t="s">
        <v>66</v>
      </c>
      <c r="P71" s="30" t="s">
        <v>73</v>
      </c>
      <c r="Q71" s="30">
        <v>204</v>
      </c>
      <c r="R71" s="30"/>
    </row>
    <row r="72" spans="1:18" ht="15.75">
      <c r="A72" s="157" t="s">
        <v>8</v>
      </c>
      <c r="B72" s="158"/>
      <c r="C72" s="35"/>
      <c r="D72" s="46"/>
      <c r="E72" s="35">
        <f>SUM(E69:E71)</f>
        <v>2.4</v>
      </c>
      <c r="F72" s="107">
        <f>SUM(F69:F71)</f>
        <v>1.5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</row>
    <row r="73" spans="1:18" ht="15.75">
      <c r="A73" s="148" t="s">
        <v>15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</row>
    <row r="74" spans="1:18">
      <c r="A74" s="132" t="s">
        <v>63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</row>
    <row r="75" spans="1:18" ht="15.75">
      <c r="A75" s="69">
        <v>42</v>
      </c>
      <c r="B75" s="69">
        <v>17</v>
      </c>
      <c r="C75" s="72">
        <v>11</v>
      </c>
      <c r="D75" s="70">
        <v>1</v>
      </c>
      <c r="E75" s="72">
        <v>0.3</v>
      </c>
      <c r="F75" s="69"/>
      <c r="G75" s="95" t="s">
        <v>3</v>
      </c>
      <c r="H75" s="95">
        <v>49</v>
      </c>
      <c r="I75" s="95">
        <v>0.7</v>
      </c>
      <c r="J75" s="95">
        <v>2</v>
      </c>
      <c r="K75" s="95">
        <v>17</v>
      </c>
      <c r="L75" s="95">
        <v>22</v>
      </c>
      <c r="M75" s="69">
        <v>220</v>
      </c>
      <c r="N75" s="69" t="s">
        <v>56</v>
      </c>
      <c r="O75" s="71" t="s">
        <v>66</v>
      </c>
      <c r="P75" s="69" t="s">
        <v>73</v>
      </c>
      <c r="Q75" s="102">
        <v>173</v>
      </c>
      <c r="R75" s="69"/>
    </row>
    <row r="76" spans="1:18" ht="15.75">
      <c r="A76" s="71">
        <v>44</v>
      </c>
      <c r="B76" s="71">
        <v>34</v>
      </c>
      <c r="C76" s="72">
        <v>6.4</v>
      </c>
      <c r="D76" s="70">
        <v>1</v>
      </c>
      <c r="E76" s="72">
        <v>0.2</v>
      </c>
      <c r="F76" s="72"/>
      <c r="G76" s="95" t="s">
        <v>3</v>
      </c>
      <c r="H76" s="95">
        <v>48</v>
      </c>
      <c r="I76" s="95">
        <v>0.8</v>
      </c>
      <c r="J76" s="95">
        <v>2</v>
      </c>
      <c r="K76" s="95">
        <v>17</v>
      </c>
      <c r="L76" s="95">
        <v>22</v>
      </c>
      <c r="M76" s="71">
        <v>260</v>
      </c>
      <c r="N76" s="69" t="s">
        <v>56</v>
      </c>
      <c r="O76" s="71" t="s">
        <v>66</v>
      </c>
      <c r="P76" s="69" t="s">
        <v>73</v>
      </c>
      <c r="Q76" s="102">
        <v>125</v>
      </c>
      <c r="R76" s="69"/>
    </row>
    <row r="77" spans="1:18" ht="15.75">
      <c r="A77" s="69">
        <v>54</v>
      </c>
      <c r="B77" s="69">
        <v>40</v>
      </c>
      <c r="C77" s="69">
        <v>0.2</v>
      </c>
      <c r="D77" s="70"/>
      <c r="E77" s="72">
        <v>0.2</v>
      </c>
      <c r="F77" s="69"/>
      <c r="G77" s="95" t="s">
        <v>4</v>
      </c>
      <c r="H77" s="95">
        <v>48</v>
      </c>
      <c r="I77" s="95">
        <v>0.7</v>
      </c>
      <c r="J77" s="95">
        <v>2</v>
      </c>
      <c r="K77" s="95">
        <v>17</v>
      </c>
      <c r="L77" s="95">
        <v>16</v>
      </c>
      <c r="M77" s="69">
        <v>220</v>
      </c>
      <c r="N77" s="69" t="s">
        <v>56</v>
      </c>
      <c r="O77" s="71" t="s">
        <v>66</v>
      </c>
      <c r="P77" s="69" t="s">
        <v>73</v>
      </c>
      <c r="Q77" s="102">
        <v>205</v>
      </c>
      <c r="R77" s="69"/>
    </row>
    <row r="78" spans="1:18" ht="15.75">
      <c r="A78" s="69">
        <v>55</v>
      </c>
      <c r="B78" s="69">
        <v>37</v>
      </c>
      <c r="C78" s="69">
        <v>4.0999999999999996</v>
      </c>
      <c r="D78" s="70">
        <v>1</v>
      </c>
      <c r="E78" s="72">
        <v>0.2</v>
      </c>
      <c r="F78" s="69"/>
      <c r="G78" s="95" t="s">
        <v>3</v>
      </c>
      <c r="H78" s="95">
        <v>48</v>
      </c>
      <c r="I78" s="95">
        <v>0.8</v>
      </c>
      <c r="J78" s="95">
        <v>2</v>
      </c>
      <c r="K78" s="95">
        <v>16</v>
      </c>
      <c r="L78" s="95">
        <v>18</v>
      </c>
      <c r="M78" s="69">
        <v>230</v>
      </c>
      <c r="N78" s="69" t="s">
        <v>56</v>
      </c>
      <c r="O78" s="71" t="s">
        <v>66</v>
      </c>
      <c r="P78" s="69" t="s">
        <v>73</v>
      </c>
      <c r="Q78" s="102">
        <v>170</v>
      </c>
      <c r="R78" s="69"/>
    </row>
    <row r="79" spans="1:18" ht="15.75">
      <c r="A79" s="69">
        <v>56</v>
      </c>
      <c r="B79" s="69">
        <v>43</v>
      </c>
      <c r="C79" s="69">
        <v>3.1</v>
      </c>
      <c r="D79" s="70">
        <v>1</v>
      </c>
      <c r="E79" s="72">
        <v>0.5</v>
      </c>
      <c r="F79" s="69">
        <v>0.5</v>
      </c>
      <c r="G79" s="95" t="s">
        <v>4</v>
      </c>
      <c r="H79" s="95">
        <v>60</v>
      </c>
      <c r="I79" s="95">
        <v>0.8</v>
      </c>
      <c r="J79" s="95">
        <v>3</v>
      </c>
      <c r="K79" s="95">
        <v>16</v>
      </c>
      <c r="L79" s="95">
        <v>20</v>
      </c>
      <c r="M79" s="69">
        <v>220</v>
      </c>
      <c r="N79" s="69" t="s">
        <v>56</v>
      </c>
      <c r="O79" s="71" t="s">
        <v>66</v>
      </c>
      <c r="P79" s="69" t="s">
        <v>73</v>
      </c>
      <c r="Q79" s="102">
        <v>58</v>
      </c>
      <c r="R79" s="69"/>
    </row>
    <row r="80" spans="1:18" ht="15.75">
      <c r="A80" s="69">
        <v>61</v>
      </c>
      <c r="B80" s="69">
        <v>9</v>
      </c>
      <c r="C80" s="72">
        <v>43</v>
      </c>
      <c r="D80" s="70">
        <v>2</v>
      </c>
      <c r="E80" s="72">
        <v>0.4</v>
      </c>
      <c r="F80" s="69"/>
      <c r="G80" s="95" t="s">
        <v>4</v>
      </c>
      <c r="H80" s="95">
        <v>49</v>
      </c>
      <c r="I80" s="95">
        <v>0.7</v>
      </c>
      <c r="J80" s="95">
        <v>2</v>
      </c>
      <c r="K80" s="95">
        <v>17</v>
      </c>
      <c r="L80" s="95">
        <v>20</v>
      </c>
      <c r="M80" s="69">
        <v>220</v>
      </c>
      <c r="N80" s="69" t="s">
        <v>56</v>
      </c>
      <c r="O80" s="71" t="s">
        <v>66</v>
      </c>
      <c r="P80" s="69" t="s">
        <v>72</v>
      </c>
      <c r="Q80" s="102">
        <v>68</v>
      </c>
      <c r="R80" s="69"/>
    </row>
    <row r="81" spans="1:18" s="22" customFormat="1" ht="15.75">
      <c r="A81" s="69">
        <v>70</v>
      </c>
      <c r="B81" s="69">
        <v>6</v>
      </c>
      <c r="C81" s="69">
        <v>0.5</v>
      </c>
      <c r="D81" s="70">
        <v>1</v>
      </c>
      <c r="E81" s="72">
        <v>0.2</v>
      </c>
      <c r="F81" s="69">
        <v>0.2</v>
      </c>
      <c r="G81" s="95" t="s">
        <v>4</v>
      </c>
      <c r="H81" s="95">
        <v>60</v>
      </c>
      <c r="I81" s="95">
        <v>0.7</v>
      </c>
      <c r="J81" s="95">
        <v>1</v>
      </c>
      <c r="K81" s="95">
        <v>22</v>
      </c>
      <c r="L81" s="95">
        <v>28</v>
      </c>
      <c r="M81" s="69">
        <v>320</v>
      </c>
      <c r="N81" s="69" t="s">
        <v>56</v>
      </c>
      <c r="O81" s="71" t="s">
        <v>66</v>
      </c>
      <c r="P81" s="69" t="s">
        <v>73</v>
      </c>
      <c r="Q81" s="102">
        <v>215</v>
      </c>
      <c r="R81" s="69"/>
    </row>
    <row r="82" spans="1:18" ht="15.75">
      <c r="A82" s="69">
        <v>81</v>
      </c>
      <c r="B82" s="69">
        <v>32</v>
      </c>
      <c r="C82" s="72">
        <v>12</v>
      </c>
      <c r="D82" s="70">
        <v>4</v>
      </c>
      <c r="E82" s="72">
        <v>0.6</v>
      </c>
      <c r="F82" s="69">
        <v>0.6</v>
      </c>
      <c r="G82" s="95" t="s">
        <v>3</v>
      </c>
      <c r="H82" s="95">
        <v>55</v>
      </c>
      <c r="I82" s="95">
        <v>0.7</v>
      </c>
      <c r="J82" s="95" t="s">
        <v>55</v>
      </c>
      <c r="K82" s="95">
        <v>22</v>
      </c>
      <c r="L82" s="95">
        <v>26</v>
      </c>
      <c r="M82" s="69">
        <v>340</v>
      </c>
      <c r="N82" s="69" t="s">
        <v>56</v>
      </c>
      <c r="O82" s="71" t="s">
        <v>66</v>
      </c>
      <c r="P82" s="69" t="s">
        <v>73</v>
      </c>
      <c r="Q82" s="102">
        <v>202</v>
      </c>
      <c r="R82" s="69"/>
    </row>
    <row r="83" spans="1:18" s="22" customFormat="1" ht="15.75">
      <c r="A83" s="69">
        <v>45</v>
      </c>
      <c r="B83" s="69">
        <v>11</v>
      </c>
      <c r="C83" s="69">
        <v>0.6</v>
      </c>
      <c r="D83" s="70">
        <v>1</v>
      </c>
      <c r="E83" s="72">
        <v>0.2</v>
      </c>
      <c r="F83" s="69"/>
      <c r="G83" s="95" t="s">
        <v>3</v>
      </c>
      <c r="H83" s="95">
        <v>50</v>
      </c>
      <c r="I83" s="95">
        <v>0.8</v>
      </c>
      <c r="J83" s="95">
        <v>1</v>
      </c>
      <c r="K83" s="95">
        <v>19</v>
      </c>
      <c r="L83" s="95">
        <v>24</v>
      </c>
      <c r="M83" s="69">
        <v>300</v>
      </c>
      <c r="N83" s="69" t="s">
        <v>56</v>
      </c>
      <c r="O83" s="71" t="s">
        <v>66</v>
      </c>
      <c r="P83" s="69" t="s">
        <v>73</v>
      </c>
      <c r="Q83" s="102">
        <v>155</v>
      </c>
      <c r="R83" s="69"/>
    </row>
    <row r="84" spans="1:18" ht="15.75">
      <c r="A84" s="69">
        <v>49</v>
      </c>
      <c r="B84" s="69">
        <v>2</v>
      </c>
      <c r="C84" s="72">
        <v>14</v>
      </c>
      <c r="D84" s="70">
        <v>1</v>
      </c>
      <c r="E84" s="72">
        <v>0.9</v>
      </c>
      <c r="F84" s="69"/>
      <c r="G84" s="95" t="s">
        <v>7</v>
      </c>
      <c r="H84" s="95">
        <v>47</v>
      </c>
      <c r="I84" s="95">
        <v>0.7</v>
      </c>
      <c r="J84" s="95">
        <v>2</v>
      </c>
      <c r="K84" s="95">
        <v>16</v>
      </c>
      <c r="L84" s="95">
        <v>16</v>
      </c>
      <c r="M84" s="69">
        <v>200</v>
      </c>
      <c r="N84" s="69" t="s">
        <v>56</v>
      </c>
      <c r="O84" s="71" t="s">
        <v>66</v>
      </c>
      <c r="P84" s="69" t="s">
        <v>73</v>
      </c>
      <c r="Q84" s="102">
        <v>124</v>
      </c>
      <c r="R84" s="69"/>
    </row>
    <row r="85" spans="1:18" ht="15.75">
      <c r="A85" s="69">
        <v>46</v>
      </c>
      <c r="B85" s="69">
        <v>51</v>
      </c>
      <c r="C85" s="72">
        <v>2</v>
      </c>
      <c r="D85" s="70">
        <v>1</v>
      </c>
      <c r="E85" s="72">
        <v>0.7</v>
      </c>
      <c r="F85" s="69">
        <v>0.7</v>
      </c>
      <c r="G85" s="95" t="s">
        <v>4</v>
      </c>
      <c r="H85" s="95">
        <v>53</v>
      </c>
      <c r="I85" s="95">
        <v>0.8</v>
      </c>
      <c r="J85" s="95">
        <v>1</v>
      </c>
      <c r="K85" s="95">
        <v>19</v>
      </c>
      <c r="L85" s="95">
        <v>22</v>
      </c>
      <c r="M85" s="69">
        <v>300</v>
      </c>
      <c r="N85" s="69" t="s">
        <v>56</v>
      </c>
      <c r="O85" s="71" t="s">
        <v>66</v>
      </c>
      <c r="P85" s="69" t="s">
        <v>73</v>
      </c>
      <c r="Q85" s="102">
        <v>203</v>
      </c>
      <c r="R85" s="69"/>
    </row>
    <row r="86" spans="1:18" ht="15.75">
      <c r="A86" s="110">
        <v>42</v>
      </c>
      <c r="B86" s="110">
        <v>32</v>
      </c>
      <c r="C86" s="108">
        <v>46</v>
      </c>
      <c r="D86" s="113">
        <v>3</v>
      </c>
      <c r="E86" s="108">
        <v>0.3</v>
      </c>
      <c r="F86" s="110"/>
      <c r="G86" s="109" t="s">
        <v>4</v>
      </c>
      <c r="H86" s="109">
        <v>49</v>
      </c>
      <c r="I86" s="109">
        <v>0.8</v>
      </c>
      <c r="J86" s="109">
        <v>2</v>
      </c>
      <c r="K86" s="109">
        <v>17</v>
      </c>
      <c r="L86" s="109">
        <v>22</v>
      </c>
      <c r="M86" s="110">
        <v>270</v>
      </c>
      <c r="N86" s="110" t="s">
        <v>56</v>
      </c>
      <c r="O86" s="111" t="s">
        <v>66</v>
      </c>
      <c r="P86" s="110" t="s">
        <v>73</v>
      </c>
      <c r="Q86" s="112">
        <v>120</v>
      </c>
      <c r="R86" s="110"/>
    </row>
    <row r="87" spans="1:18" ht="15.75">
      <c r="A87" s="110">
        <v>81</v>
      </c>
      <c r="B87" s="110">
        <v>32</v>
      </c>
      <c r="C87" s="108">
        <v>12</v>
      </c>
      <c r="D87" s="113">
        <v>3</v>
      </c>
      <c r="E87" s="108">
        <v>0.6</v>
      </c>
      <c r="F87" s="110">
        <v>0.6</v>
      </c>
      <c r="G87" s="109" t="s">
        <v>3</v>
      </c>
      <c r="H87" s="109">
        <v>55</v>
      </c>
      <c r="I87" s="109">
        <v>0.7</v>
      </c>
      <c r="J87" s="109" t="s">
        <v>55</v>
      </c>
      <c r="K87" s="109">
        <v>22</v>
      </c>
      <c r="L87" s="109">
        <v>26</v>
      </c>
      <c r="M87" s="110">
        <v>340</v>
      </c>
      <c r="N87" s="110" t="s">
        <v>56</v>
      </c>
      <c r="O87" s="111" t="s">
        <v>66</v>
      </c>
      <c r="P87" s="110" t="s">
        <v>73</v>
      </c>
      <c r="Q87" s="112">
        <v>150</v>
      </c>
      <c r="R87" s="110"/>
    </row>
    <row r="88" spans="1:18" ht="15.75">
      <c r="A88" s="126" t="s">
        <v>8</v>
      </c>
      <c r="B88" s="128"/>
      <c r="C88" s="64"/>
      <c r="D88" s="36"/>
      <c r="E88" s="37">
        <f>SUM(E75:E87)</f>
        <v>5.2999999999999989</v>
      </c>
      <c r="F88" s="37">
        <f>SUM(F75:F87)</f>
        <v>2.5999999999999996</v>
      </c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0"/>
      <c r="R88" s="30"/>
    </row>
    <row r="89" spans="1:18" ht="15.75">
      <c r="A89" s="126" t="s">
        <v>16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8"/>
    </row>
    <row r="90" spans="1:18" s="22" customFormat="1">
      <c r="A90" s="191" t="s">
        <v>63</v>
      </c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3"/>
    </row>
    <row r="91" spans="1:18" ht="15.75">
      <c r="A91" s="41">
        <v>3</v>
      </c>
      <c r="B91" s="41">
        <v>27</v>
      </c>
      <c r="C91" s="13">
        <v>0.8</v>
      </c>
      <c r="D91" s="41">
        <v>1</v>
      </c>
      <c r="E91" s="13">
        <v>0.6</v>
      </c>
      <c r="F91" s="40">
        <v>0.6</v>
      </c>
      <c r="G91" s="101" t="s">
        <v>3</v>
      </c>
      <c r="H91" s="95">
        <v>57</v>
      </c>
      <c r="I91" s="95">
        <v>0.7</v>
      </c>
      <c r="J91" s="95">
        <v>2</v>
      </c>
      <c r="K91" s="95">
        <v>17</v>
      </c>
      <c r="L91" s="95">
        <v>20</v>
      </c>
      <c r="M91" s="32">
        <v>240</v>
      </c>
      <c r="N91" s="31" t="s">
        <v>56</v>
      </c>
      <c r="O91" s="41" t="s">
        <v>66</v>
      </c>
      <c r="P91" s="56" t="s">
        <v>73</v>
      </c>
      <c r="Q91" s="41">
        <v>105</v>
      </c>
      <c r="R91" s="30"/>
    </row>
    <row r="92" spans="1:18" ht="15.75">
      <c r="A92" s="41">
        <v>3</v>
      </c>
      <c r="B92" s="41">
        <v>26</v>
      </c>
      <c r="C92" s="13">
        <v>18.5</v>
      </c>
      <c r="D92" s="41">
        <v>3</v>
      </c>
      <c r="E92" s="13">
        <v>0.4</v>
      </c>
      <c r="F92" s="40">
        <v>0.4</v>
      </c>
      <c r="G92" s="101" t="s">
        <v>7</v>
      </c>
      <c r="H92" s="95">
        <v>55</v>
      </c>
      <c r="I92" s="95">
        <v>0.7</v>
      </c>
      <c r="J92" s="95" t="s">
        <v>55</v>
      </c>
      <c r="K92" s="95">
        <v>22</v>
      </c>
      <c r="L92" s="95">
        <v>26</v>
      </c>
      <c r="M92" s="32">
        <v>330</v>
      </c>
      <c r="N92" s="31" t="s">
        <v>56</v>
      </c>
      <c r="O92" s="41" t="s">
        <v>66</v>
      </c>
      <c r="P92" s="56" t="s">
        <v>73</v>
      </c>
      <c r="Q92" s="41">
        <v>93</v>
      </c>
      <c r="R92" s="30"/>
    </row>
    <row r="93" spans="1:18" ht="15.75">
      <c r="A93" s="41">
        <v>26</v>
      </c>
      <c r="B93" s="41">
        <v>6</v>
      </c>
      <c r="C93" s="13">
        <v>27.5</v>
      </c>
      <c r="D93" s="41">
        <v>1</v>
      </c>
      <c r="E93" s="13">
        <v>0.7</v>
      </c>
      <c r="F93" s="40"/>
      <c r="G93" s="101" t="s">
        <v>7</v>
      </c>
      <c r="H93" s="95">
        <v>50</v>
      </c>
      <c r="I93" s="95">
        <v>0.7</v>
      </c>
      <c r="J93" s="95">
        <v>2</v>
      </c>
      <c r="K93" s="95">
        <v>17</v>
      </c>
      <c r="L93" s="95">
        <v>22</v>
      </c>
      <c r="M93" s="32">
        <v>220</v>
      </c>
      <c r="N93" s="31" t="s">
        <v>56</v>
      </c>
      <c r="O93" s="41" t="s">
        <v>66</v>
      </c>
      <c r="P93" s="56" t="s">
        <v>73</v>
      </c>
      <c r="Q93" s="41">
        <v>106</v>
      </c>
      <c r="R93" s="30"/>
    </row>
    <row r="94" spans="1:18" ht="15.75">
      <c r="A94" s="41">
        <v>26</v>
      </c>
      <c r="B94" s="41">
        <v>31</v>
      </c>
      <c r="C94" s="13">
        <v>5.5</v>
      </c>
      <c r="D94" s="41">
        <v>2</v>
      </c>
      <c r="E94" s="13">
        <v>0.4</v>
      </c>
      <c r="F94" s="40"/>
      <c r="G94" s="101" t="s">
        <v>3</v>
      </c>
      <c r="H94" s="95">
        <v>32</v>
      </c>
      <c r="I94" s="95">
        <v>0.9</v>
      </c>
      <c r="J94" s="95">
        <v>2</v>
      </c>
      <c r="K94" s="95">
        <v>10</v>
      </c>
      <c r="L94" s="95">
        <v>10</v>
      </c>
      <c r="M94" s="32">
        <v>130</v>
      </c>
      <c r="N94" s="31" t="s">
        <v>56</v>
      </c>
      <c r="O94" s="41" t="s">
        <v>66</v>
      </c>
      <c r="P94" s="56" t="s">
        <v>73</v>
      </c>
      <c r="Q94" s="41">
        <v>63</v>
      </c>
      <c r="R94" s="30"/>
    </row>
    <row r="95" spans="1:18" ht="15.75">
      <c r="A95" s="32">
        <v>26</v>
      </c>
      <c r="B95" s="32">
        <v>25</v>
      </c>
      <c r="C95" s="31">
        <v>11</v>
      </c>
      <c r="D95" s="32">
        <v>2</v>
      </c>
      <c r="E95" s="31">
        <v>0.4</v>
      </c>
      <c r="F95" s="40"/>
      <c r="G95" s="101" t="s">
        <v>3</v>
      </c>
      <c r="H95" s="95">
        <v>47</v>
      </c>
      <c r="I95" s="95">
        <v>0.8</v>
      </c>
      <c r="J95" s="95">
        <v>2</v>
      </c>
      <c r="K95" s="95">
        <v>16</v>
      </c>
      <c r="L95" s="95">
        <v>18</v>
      </c>
      <c r="M95" s="32">
        <v>230</v>
      </c>
      <c r="N95" s="31" t="s">
        <v>56</v>
      </c>
      <c r="O95" s="41" t="s">
        <v>66</v>
      </c>
      <c r="P95" s="56" t="s">
        <v>73</v>
      </c>
      <c r="Q95" s="41">
        <v>55</v>
      </c>
      <c r="R95" s="30"/>
    </row>
    <row r="96" spans="1:18" ht="15.75">
      <c r="A96" s="32">
        <v>55</v>
      </c>
      <c r="B96" s="32">
        <v>9</v>
      </c>
      <c r="C96" s="31">
        <v>2.6</v>
      </c>
      <c r="D96" s="32">
        <v>1</v>
      </c>
      <c r="E96" s="31">
        <v>0.8</v>
      </c>
      <c r="F96" s="40"/>
      <c r="G96" s="101" t="s">
        <v>68</v>
      </c>
      <c r="H96" s="95">
        <v>50</v>
      </c>
      <c r="I96" s="95">
        <v>0.7</v>
      </c>
      <c r="J96" s="95">
        <v>2</v>
      </c>
      <c r="K96" s="95">
        <v>15</v>
      </c>
      <c r="L96" s="95">
        <v>18</v>
      </c>
      <c r="M96" s="32">
        <v>150</v>
      </c>
      <c r="N96" s="31" t="s">
        <v>56</v>
      </c>
      <c r="O96" s="41" t="s">
        <v>66</v>
      </c>
      <c r="P96" s="56" t="s">
        <v>73</v>
      </c>
      <c r="Q96" s="41">
        <v>96</v>
      </c>
      <c r="R96" s="30"/>
    </row>
    <row r="97" spans="1:18" ht="15.75">
      <c r="A97" s="32">
        <v>56</v>
      </c>
      <c r="B97" s="32">
        <v>21</v>
      </c>
      <c r="C97" s="31">
        <v>1.3</v>
      </c>
      <c r="D97" s="32">
        <v>1</v>
      </c>
      <c r="E97" s="31">
        <v>0.8</v>
      </c>
      <c r="F97" s="40">
        <v>0.8</v>
      </c>
      <c r="G97" s="101" t="s">
        <v>3</v>
      </c>
      <c r="H97" s="95">
        <v>60</v>
      </c>
      <c r="I97" s="95">
        <v>0.6</v>
      </c>
      <c r="J97" s="95">
        <v>1</v>
      </c>
      <c r="K97" s="95">
        <v>22</v>
      </c>
      <c r="L97" s="95">
        <v>28</v>
      </c>
      <c r="M97" s="32">
        <v>300</v>
      </c>
      <c r="N97" s="31" t="s">
        <v>56</v>
      </c>
      <c r="O97" s="41" t="s">
        <v>66</v>
      </c>
      <c r="P97" s="56" t="s">
        <v>73</v>
      </c>
      <c r="Q97" s="41">
        <v>101</v>
      </c>
      <c r="R97" s="30"/>
    </row>
    <row r="98" spans="1:18" ht="15.75">
      <c r="A98" s="32">
        <v>60</v>
      </c>
      <c r="B98" s="32">
        <v>13</v>
      </c>
      <c r="C98" s="31">
        <v>11.5</v>
      </c>
      <c r="D98" s="32">
        <v>1</v>
      </c>
      <c r="E98" s="31">
        <v>0.9</v>
      </c>
      <c r="F98" s="40"/>
      <c r="G98" s="101" t="s">
        <v>3</v>
      </c>
      <c r="H98" s="95">
        <v>50</v>
      </c>
      <c r="I98" s="95">
        <v>0.7</v>
      </c>
      <c r="J98" s="95">
        <v>2</v>
      </c>
      <c r="K98" s="95">
        <v>17</v>
      </c>
      <c r="L98" s="95">
        <v>16</v>
      </c>
      <c r="M98" s="32">
        <v>240</v>
      </c>
      <c r="N98" s="31" t="s">
        <v>56</v>
      </c>
      <c r="O98" s="41" t="s">
        <v>66</v>
      </c>
      <c r="P98" s="56" t="s">
        <v>73</v>
      </c>
      <c r="Q98" s="41">
        <v>122</v>
      </c>
      <c r="R98" s="30"/>
    </row>
    <row r="99" spans="1:18" ht="15.75">
      <c r="A99" s="56">
        <v>65</v>
      </c>
      <c r="B99" s="56">
        <v>6</v>
      </c>
      <c r="C99" s="31">
        <v>26.5</v>
      </c>
      <c r="D99" s="55">
        <v>5</v>
      </c>
      <c r="E99" s="31">
        <v>0.6</v>
      </c>
      <c r="F99" s="31"/>
      <c r="G99" s="95" t="s">
        <v>3</v>
      </c>
      <c r="H99" s="95">
        <v>49</v>
      </c>
      <c r="I99" s="95">
        <v>0.7</v>
      </c>
      <c r="J99" s="95">
        <v>1</v>
      </c>
      <c r="K99" s="95">
        <v>19</v>
      </c>
      <c r="L99" s="95">
        <v>20</v>
      </c>
      <c r="M99" s="56">
        <v>260</v>
      </c>
      <c r="N99" s="31" t="s">
        <v>56</v>
      </c>
      <c r="O99" s="41" t="s">
        <v>66</v>
      </c>
      <c r="P99" s="56" t="s">
        <v>73</v>
      </c>
      <c r="Q99" s="55">
        <v>83</v>
      </c>
      <c r="R99" s="30"/>
    </row>
    <row r="100" spans="1:18" ht="15.75">
      <c r="A100" s="60">
        <v>65</v>
      </c>
      <c r="B100" s="60">
        <v>8</v>
      </c>
      <c r="C100" s="61">
        <v>1.8</v>
      </c>
      <c r="D100" s="62">
        <v>2</v>
      </c>
      <c r="E100" s="61">
        <v>0.4</v>
      </c>
      <c r="F100" s="61"/>
      <c r="G100" s="95" t="s">
        <v>3</v>
      </c>
      <c r="H100" s="95">
        <v>48</v>
      </c>
      <c r="I100" s="95">
        <v>0.7</v>
      </c>
      <c r="J100" s="95" t="s">
        <v>55</v>
      </c>
      <c r="K100" s="95">
        <v>21</v>
      </c>
      <c r="L100" s="95">
        <v>24</v>
      </c>
      <c r="M100" s="60">
        <v>320</v>
      </c>
      <c r="N100" s="31" t="s">
        <v>56</v>
      </c>
      <c r="O100" s="41" t="s">
        <v>66</v>
      </c>
      <c r="P100" s="56" t="s">
        <v>73</v>
      </c>
      <c r="Q100" s="60">
        <v>98</v>
      </c>
      <c r="R100" s="30"/>
    </row>
    <row r="101" spans="1:18" ht="15.75">
      <c r="A101" s="148" t="s">
        <v>8</v>
      </c>
      <c r="B101" s="148"/>
      <c r="C101" s="54"/>
      <c r="D101" s="46"/>
      <c r="E101" s="54">
        <f>SUM(E91:E100)</f>
        <v>6</v>
      </c>
      <c r="F101" s="107">
        <f>SUM(F91:F100)</f>
        <v>1.8</v>
      </c>
      <c r="G101" s="38"/>
      <c r="H101" s="38"/>
      <c r="I101" s="38"/>
      <c r="J101" s="38"/>
      <c r="K101" s="38"/>
      <c r="L101" s="38"/>
      <c r="M101" s="38"/>
      <c r="N101" s="38"/>
      <c r="O101" s="38"/>
      <c r="P101" s="53"/>
      <c r="Q101" s="53"/>
      <c r="R101" s="53"/>
    </row>
    <row r="102" spans="1:18" ht="15.75">
      <c r="A102" s="148" t="s">
        <v>17</v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</row>
    <row r="103" spans="1:18">
      <c r="A103" s="132" t="s">
        <v>63</v>
      </c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</row>
    <row r="104" spans="1:18">
      <c r="A104" s="52">
        <v>18</v>
      </c>
      <c r="B104" s="52">
        <v>7</v>
      </c>
      <c r="C104" s="52">
        <v>2.2999999999999998</v>
      </c>
      <c r="D104" s="52">
        <v>2</v>
      </c>
      <c r="E104" s="52">
        <v>0.6</v>
      </c>
      <c r="F104" s="52"/>
      <c r="G104" s="99" t="s">
        <v>4</v>
      </c>
      <c r="H104" s="99">
        <v>49</v>
      </c>
      <c r="I104" s="99">
        <v>0.7</v>
      </c>
      <c r="J104" s="99">
        <v>1</v>
      </c>
      <c r="K104" s="99">
        <v>19</v>
      </c>
      <c r="L104" s="99">
        <v>22</v>
      </c>
      <c r="M104" s="52">
        <v>260</v>
      </c>
      <c r="N104" s="52" t="s">
        <v>62</v>
      </c>
      <c r="O104" s="52" t="s">
        <v>66</v>
      </c>
      <c r="P104" s="52" t="s">
        <v>73</v>
      </c>
      <c r="Q104" s="52">
        <v>240</v>
      </c>
      <c r="R104" s="52"/>
    </row>
    <row r="105" spans="1:18">
      <c r="A105" s="76">
        <v>18</v>
      </c>
      <c r="B105" s="76">
        <v>3</v>
      </c>
      <c r="C105" s="76">
        <v>11.3</v>
      </c>
      <c r="D105" s="76">
        <v>1</v>
      </c>
      <c r="E105" s="76">
        <v>0.2</v>
      </c>
      <c r="F105" s="76"/>
      <c r="G105" s="99" t="s">
        <v>4</v>
      </c>
      <c r="H105" s="99">
        <v>47</v>
      </c>
      <c r="I105" s="99">
        <v>0.5</v>
      </c>
      <c r="J105" s="99">
        <v>1</v>
      </c>
      <c r="K105" s="99">
        <v>16</v>
      </c>
      <c r="L105" s="99">
        <v>18</v>
      </c>
      <c r="M105" s="76">
        <v>200</v>
      </c>
      <c r="N105" s="76" t="s">
        <v>56</v>
      </c>
      <c r="O105" s="52" t="s">
        <v>66</v>
      </c>
      <c r="P105" s="76" t="s">
        <v>72</v>
      </c>
      <c r="Q105" s="76">
        <v>240</v>
      </c>
      <c r="R105" s="76"/>
    </row>
    <row r="106" spans="1:18">
      <c r="A106" s="76">
        <v>18</v>
      </c>
      <c r="B106" s="76">
        <v>8</v>
      </c>
      <c r="C106" s="76">
        <v>4.7</v>
      </c>
      <c r="D106" s="76">
        <v>2</v>
      </c>
      <c r="E106" s="76">
        <v>0.8</v>
      </c>
      <c r="F106" s="76"/>
      <c r="G106" s="99" t="s">
        <v>4</v>
      </c>
      <c r="H106" s="99">
        <v>46</v>
      </c>
      <c r="I106" s="99">
        <v>0.7</v>
      </c>
      <c r="J106" s="99" t="s">
        <v>55</v>
      </c>
      <c r="K106" s="99">
        <v>20</v>
      </c>
      <c r="L106" s="99">
        <v>22</v>
      </c>
      <c r="M106" s="76">
        <v>280</v>
      </c>
      <c r="N106" s="76" t="s">
        <v>56</v>
      </c>
      <c r="O106" s="52" t="s">
        <v>66</v>
      </c>
      <c r="P106" s="76" t="s">
        <v>72</v>
      </c>
      <c r="Q106" s="76">
        <v>170</v>
      </c>
      <c r="R106" s="76"/>
    </row>
    <row r="107" spans="1:18">
      <c r="A107" s="76">
        <v>26</v>
      </c>
      <c r="B107" s="76">
        <v>9</v>
      </c>
      <c r="C107" s="76">
        <v>0.5</v>
      </c>
      <c r="D107" s="76">
        <v>1</v>
      </c>
      <c r="E107" s="76">
        <v>0.2</v>
      </c>
      <c r="F107" s="76"/>
      <c r="G107" s="99" t="s">
        <v>4</v>
      </c>
      <c r="H107" s="99">
        <v>45</v>
      </c>
      <c r="I107" s="99">
        <v>0.6</v>
      </c>
      <c r="J107" s="99" t="s">
        <v>55</v>
      </c>
      <c r="K107" s="99">
        <v>19</v>
      </c>
      <c r="L107" s="99">
        <v>22</v>
      </c>
      <c r="M107" s="76">
        <v>230</v>
      </c>
      <c r="N107" s="76" t="s">
        <v>56</v>
      </c>
      <c r="O107" s="52" t="s">
        <v>66</v>
      </c>
      <c r="P107" s="76" t="s">
        <v>73</v>
      </c>
      <c r="Q107" s="76">
        <v>160</v>
      </c>
      <c r="R107" s="76"/>
    </row>
    <row r="108" spans="1:18">
      <c r="A108" s="76">
        <v>15</v>
      </c>
      <c r="B108" s="76">
        <v>14</v>
      </c>
      <c r="C108" s="76">
        <v>0.3</v>
      </c>
      <c r="D108" s="76"/>
      <c r="E108" s="76">
        <v>0.3</v>
      </c>
      <c r="F108" s="76"/>
      <c r="G108" s="99" t="s">
        <v>3</v>
      </c>
      <c r="H108" s="99">
        <v>46</v>
      </c>
      <c r="I108" s="99">
        <v>0.6</v>
      </c>
      <c r="J108" s="99" t="s">
        <v>55</v>
      </c>
      <c r="K108" s="99">
        <v>19</v>
      </c>
      <c r="L108" s="99">
        <v>20</v>
      </c>
      <c r="M108" s="76">
        <v>220</v>
      </c>
      <c r="N108" s="76" t="s">
        <v>56</v>
      </c>
      <c r="O108" s="52" t="s">
        <v>66</v>
      </c>
      <c r="P108" s="76" t="s">
        <v>72</v>
      </c>
      <c r="Q108" s="76">
        <v>223</v>
      </c>
      <c r="R108" s="76"/>
    </row>
    <row r="109" spans="1:18">
      <c r="A109" s="76">
        <v>24</v>
      </c>
      <c r="B109" s="76">
        <v>2</v>
      </c>
      <c r="C109" s="76">
        <v>2.6</v>
      </c>
      <c r="D109" s="76">
        <v>1</v>
      </c>
      <c r="E109" s="76">
        <v>0.6</v>
      </c>
      <c r="F109" s="76"/>
      <c r="G109" s="99" t="s">
        <v>3</v>
      </c>
      <c r="H109" s="99">
        <v>43</v>
      </c>
      <c r="I109" s="99">
        <v>0.9</v>
      </c>
      <c r="J109" s="99">
        <v>1</v>
      </c>
      <c r="K109" s="99">
        <v>16</v>
      </c>
      <c r="L109" s="99">
        <v>18</v>
      </c>
      <c r="M109" s="76">
        <v>260</v>
      </c>
      <c r="N109" s="76" t="s">
        <v>56</v>
      </c>
      <c r="O109" s="52" t="s">
        <v>66</v>
      </c>
      <c r="P109" s="76" t="s">
        <v>73</v>
      </c>
      <c r="Q109" s="76">
        <v>105</v>
      </c>
      <c r="R109" s="76"/>
    </row>
    <row r="110" spans="1:18">
      <c r="A110" s="76">
        <v>24</v>
      </c>
      <c r="B110" s="76">
        <v>1</v>
      </c>
      <c r="C110" s="76">
        <v>22</v>
      </c>
      <c r="D110" s="76">
        <v>2</v>
      </c>
      <c r="E110" s="76">
        <v>0.4</v>
      </c>
      <c r="F110" s="76"/>
      <c r="G110" s="99" t="s">
        <v>3</v>
      </c>
      <c r="H110" s="99">
        <v>48</v>
      </c>
      <c r="I110" s="99">
        <v>0.8</v>
      </c>
      <c r="J110" s="99">
        <v>1</v>
      </c>
      <c r="K110" s="99">
        <v>19</v>
      </c>
      <c r="L110" s="99">
        <v>22</v>
      </c>
      <c r="M110" s="76">
        <v>300</v>
      </c>
      <c r="N110" s="76" t="s">
        <v>56</v>
      </c>
      <c r="O110" s="52" t="s">
        <v>66</v>
      </c>
      <c r="P110" s="76" t="s">
        <v>72</v>
      </c>
      <c r="Q110" s="76">
        <v>188</v>
      </c>
      <c r="R110" s="76"/>
    </row>
    <row r="111" spans="1:18">
      <c r="A111" s="76">
        <v>15</v>
      </c>
      <c r="B111" s="76">
        <v>18</v>
      </c>
      <c r="C111" s="76">
        <v>0.5</v>
      </c>
      <c r="D111" s="76">
        <v>2</v>
      </c>
      <c r="E111" s="76">
        <v>0.2</v>
      </c>
      <c r="F111" s="76"/>
      <c r="G111" s="99" t="s">
        <v>5</v>
      </c>
      <c r="H111" s="99">
        <v>42</v>
      </c>
      <c r="I111" s="99">
        <v>0.7</v>
      </c>
      <c r="J111" s="99">
        <v>2</v>
      </c>
      <c r="K111" s="99">
        <v>14</v>
      </c>
      <c r="L111" s="99">
        <v>16</v>
      </c>
      <c r="M111" s="76">
        <v>150</v>
      </c>
      <c r="N111" s="76" t="s">
        <v>56</v>
      </c>
      <c r="O111" s="52" t="s">
        <v>66</v>
      </c>
      <c r="P111" s="76" t="s">
        <v>72</v>
      </c>
      <c r="Q111" s="76">
        <v>185</v>
      </c>
      <c r="R111" s="76"/>
    </row>
    <row r="112" spans="1:18">
      <c r="A112" s="76">
        <v>87</v>
      </c>
      <c r="B112" s="76">
        <v>3</v>
      </c>
      <c r="C112" s="76">
        <v>3.5</v>
      </c>
      <c r="D112" s="76">
        <v>1</v>
      </c>
      <c r="E112" s="76">
        <v>0.9</v>
      </c>
      <c r="F112" s="76">
        <v>0.9</v>
      </c>
      <c r="G112" s="99" t="s">
        <v>4</v>
      </c>
      <c r="H112" s="99">
        <v>55</v>
      </c>
      <c r="I112" s="99">
        <v>0.7</v>
      </c>
      <c r="J112" s="99" t="s">
        <v>55</v>
      </c>
      <c r="K112" s="99">
        <v>23</v>
      </c>
      <c r="L112" s="99">
        <v>28</v>
      </c>
      <c r="M112" s="76">
        <v>340</v>
      </c>
      <c r="N112" s="76" t="s">
        <v>56</v>
      </c>
      <c r="O112" s="52" t="s">
        <v>66</v>
      </c>
      <c r="P112" s="76" t="s">
        <v>73</v>
      </c>
      <c r="Q112" s="76">
        <v>253</v>
      </c>
      <c r="R112" s="76"/>
    </row>
    <row r="113" spans="1:18">
      <c r="A113" s="76">
        <v>87</v>
      </c>
      <c r="B113" s="76">
        <v>5</v>
      </c>
      <c r="C113" s="76">
        <v>4.8</v>
      </c>
      <c r="D113" s="76">
        <v>1</v>
      </c>
      <c r="E113" s="76">
        <v>0.8</v>
      </c>
      <c r="F113" s="76"/>
      <c r="G113" s="99" t="s">
        <v>69</v>
      </c>
      <c r="H113" s="99">
        <v>9</v>
      </c>
      <c r="I113" s="99">
        <v>0.8</v>
      </c>
      <c r="J113" s="99">
        <v>3</v>
      </c>
      <c r="K113" s="99">
        <v>4</v>
      </c>
      <c r="L113" s="99">
        <v>4</v>
      </c>
      <c r="M113" s="103"/>
      <c r="N113" s="103" t="s">
        <v>56</v>
      </c>
      <c r="O113" s="52" t="s">
        <v>66</v>
      </c>
      <c r="P113" s="76" t="s">
        <v>73</v>
      </c>
      <c r="Q113" s="76">
        <v>223</v>
      </c>
      <c r="R113" s="76"/>
    </row>
    <row r="114" spans="1:18">
      <c r="A114" s="52">
        <v>74</v>
      </c>
      <c r="B114" s="52">
        <v>14</v>
      </c>
      <c r="C114" s="52">
        <v>1.6</v>
      </c>
      <c r="D114" s="52">
        <v>1</v>
      </c>
      <c r="E114" s="52">
        <v>0.9</v>
      </c>
      <c r="F114" s="52">
        <v>0.9</v>
      </c>
      <c r="G114" s="99" t="s">
        <v>7</v>
      </c>
      <c r="H114" s="99">
        <v>60</v>
      </c>
      <c r="I114" s="99">
        <v>0.7</v>
      </c>
      <c r="J114" s="99">
        <v>1</v>
      </c>
      <c r="K114" s="99">
        <v>22</v>
      </c>
      <c r="L114" s="99">
        <v>30</v>
      </c>
      <c r="M114" s="52">
        <v>310</v>
      </c>
      <c r="N114" s="76" t="s">
        <v>56</v>
      </c>
      <c r="O114" s="52" t="s">
        <v>66</v>
      </c>
      <c r="P114" s="52" t="s">
        <v>73</v>
      </c>
      <c r="Q114" s="52">
        <v>261</v>
      </c>
      <c r="R114" s="52"/>
    </row>
    <row r="115" spans="1:18" ht="15.75">
      <c r="A115" s="148" t="s">
        <v>8</v>
      </c>
      <c r="B115" s="148"/>
      <c r="C115" s="35"/>
      <c r="D115" s="46"/>
      <c r="E115" s="35">
        <f>SUM(E104:E114)</f>
        <v>5.9</v>
      </c>
      <c r="F115" s="107">
        <f>SUM(F104:F114)</f>
        <v>1.8</v>
      </c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</row>
    <row r="116" spans="1:18" ht="15.75">
      <c r="A116" s="148" t="s">
        <v>18</v>
      </c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</row>
    <row r="117" spans="1:18">
      <c r="A117" s="190" t="s">
        <v>63</v>
      </c>
      <c r="B117" s="190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</row>
    <row r="118" spans="1:18" ht="15.75">
      <c r="A118" s="57">
        <v>9</v>
      </c>
      <c r="B118" s="57">
        <v>2</v>
      </c>
      <c r="C118" s="57">
        <v>1.2</v>
      </c>
      <c r="D118" s="32">
        <v>1</v>
      </c>
      <c r="E118" s="57">
        <v>0.1</v>
      </c>
      <c r="F118" s="31">
        <v>0.1</v>
      </c>
      <c r="G118" s="99" t="s">
        <v>3</v>
      </c>
      <c r="H118" s="99">
        <v>72</v>
      </c>
      <c r="I118" s="100">
        <v>0.6</v>
      </c>
      <c r="J118" s="93">
        <v>1</v>
      </c>
      <c r="K118" s="99">
        <v>25</v>
      </c>
      <c r="L118" s="99">
        <v>36</v>
      </c>
      <c r="M118" s="57">
        <v>330</v>
      </c>
      <c r="N118" s="57" t="s">
        <v>56</v>
      </c>
      <c r="O118" s="57" t="s">
        <v>66</v>
      </c>
      <c r="P118" s="30" t="s">
        <v>73</v>
      </c>
      <c r="Q118" s="30">
        <v>530</v>
      </c>
      <c r="R118" s="30"/>
    </row>
    <row r="119" spans="1:18" ht="15.75">
      <c r="A119" s="57">
        <v>9</v>
      </c>
      <c r="B119" s="57">
        <v>3</v>
      </c>
      <c r="C119" s="57">
        <v>2.1</v>
      </c>
      <c r="D119" s="32">
        <v>1</v>
      </c>
      <c r="E119" s="57">
        <v>0.2</v>
      </c>
      <c r="F119" s="31"/>
      <c r="G119" s="99" t="s">
        <v>70</v>
      </c>
      <c r="H119" s="99">
        <v>45</v>
      </c>
      <c r="I119" s="100">
        <v>0.7</v>
      </c>
      <c r="J119" s="93">
        <v>2</v>
      </c>
      <c r="K119" s="99">
        <v>14</v>
      </c>
      <c r="L119" s="99">
        <v>18</v>
      </c>
      <c r="M119" s="57">
        <v>160</v>
      </c>
      <c r="N119" s="57" t="s">
        <v>56</v>
      </c>
      <c r="O119" s="57" t="s">
        <v>66</v>
      </c>
      <c r="P119" s="30" t="s">
        <v>73</v>
      </c>
      <c r="Q119" s="30">
        <v>350</v>
      </c>
      <c r="R119" s="30"/>
    </row>
    <row r="120" spans="1:18" ht="15.75">
      <c r="A120" s="57">
        <v>11</v>
      </c>
      <c r="B120" s="57">
        <v>6</v>
      </c>
      <c r="C120" s="57">
        <v>13.5</v>
      </c>
      <c r="D120" s="32">
        <v>1</v>
      </c>
      <c r="E120" s="57">
        <v>0.3</v>
      </c>
      <c r="F120" s="31"/>
      <c r="G120" s="99" t="s">
        <v>58</v>
      </c>
      <c r="H120" s="99">
        <v>47</v>
      </c>
      <c r="I120" s="100">
        <v>0.7</v>
      </c>
      <c r="J120" s="93" t="s">
        <v>55</v>
      </c>
      <c r="K120" s="99">
        <v>20</v>
      </c>
      <c r="L120" s="99">
        <v>22</v>
      </c>
      <c r="M120" s="57">
        <v>300</v>
      </c>
      <c r="N120" s="57" t="s">
        <v>56</v>
      </c>
      <c r="O120" s="57" t="s">
        <v>66</v>
      </c>
      <c r="P120" s="30" t="s">
        <v>73</v>
      </c>
      <c r="Q120" s="30">
        <v>313</v>
      </c>
      <c r="R120" s="30"/>
    </row>
    <row r="121" spans="1:18" ht="15.75">
      <c r="A121" s="57">
        <v>37</v>
      </c>
      <c r="B121" s="57">
        <v>20</v>
      </c>
      <c r="C121" s="57">
        <v>13.5</v>
      </c>
      <c r="D121" s="32">
        <v>4</v>
      </c>
      <c r="E121" s="57">
        <v>0.1</v>
      </c>
      <c r="F121" s="31"/>
      <c r="G121" s="99" t="s">
        <v>59</v>
      </c>
      <c r="H121" s="99">
        <v>50</v>
      </c>
      <c r="I121" s="100">
        <v>0.7</v>
      </c>
      <c r="J121" s="93" t="s">
        <v>55</v>
      </c>
      <c r="K121" s="99">
        <v>22</v>
      </c>
      <c r="L121" s="99">
        <v>26</v>
      </c>
      <c r="M121" s="57">
        <v>340</v>
      </c>
      <c r="N121" s="57" t="s">
        <v>56</v>
      </c>
      <c r="O121" s="57" t="s">
        <v>66</v>
      </c>
      <c r="P121" s="30" t="s">
        <v>73</v>
      </c>
      <c r="Q121" s="30">
        <v>230</v>
      </c>
      <c r="R121" s="30"/>
    </row>
    <row r="122" spans="1:18" ht="15.75">
      <c r="A122" s="57">
        <v>44</v>
      </c>
      <c r="B122" s="57">
        <v>4</v>
      </c>
      <c r="C122" s="58">
        <v>6.2</v>
      </c>
      <c r="D122" s="32">
        <v>1</v>
      </c>
      <c r="E122" s="58">
        <v>0.2</v>
      </c>
      <c r="F122" s="31">
        <v>0.2</v>
      </c>
      <c r="G122" s="99" t="s">
        <v>4</v>
      </c>
      <c r="H122" s="99">
        <v>55</v>
      </c>
      <c r="I122" s="100">
        <v>0.7</v>
      </c>
      <c r="J122" s="93" t="s">
        <v>55</v>
      </c>
      <c r="K122" s="99">
        <v>23</v>
      </c>
      <c r="L122" s="99">
        <v>24</v>
      </c>
      <c r="M122" s="57">
        <v>340</v>
      </c>
      <c r="N122" s="57" t="s">
        <v>56</v>
      </c>
      <c r="O122" s="57" t="s">
        <v>66</v>
      </c>
      <c r="P122" s="30" t="s">
        <v>77</v>
      </c>
      <c r="Q122" s="30">
        <v>305</v>
      </c>
      <c r="R122" s="30"/>
    </row>
    <row r="123" spans="1:18" s="6" customFormat="1" ht="15.75">
      <c r="A123" s="57">
        <v>37</v>
      </c>
      <c r="B123" s="57">
        <v>19</v>
      </c>
      <c r="C123" s="57">
        <v>1.9</v>
      </c>
      <c r="D123" s="32">
        <v>1</v>
      </c>
      <c r="E123" s="57">
        <v>0.2</v>
      </c>
      <c r="F123" s="31">
        <v>0.2</v>
      </c>
      <c r="G123" s="99" t="s">
        <v>58</v>
      </c>
      <c r="H123" s="99">
        <v>60</v>
      </c>
      <c r="I123" s="99">
        <v>0.7</v>
      </c>
      <c r="J123" s="93" t="s">
        <v>55</v>
      </c>
      <c r="K123" s="99">
        <v>24</v>
      </c>
      <c r="L123" s="99">
        <v>30</v>
      </c>
      <c r="M123" s="57">
        <v>390</v>
      </c>
      <c r="N123" s="57" t="s">
        <v>56</v>
      </c>
      <c r="O123" s="57" t="s">
        <v>66</v>
      </c>
      <c r="P123" s="30" t="s">
        <v>73</v>
      </c>
      <c r="Q123" s="30">
        <v>320</v>
      </c>
      <c r="R123" s="30"/>
    </row>
    <row r="124" spans="1:18" s="22" customFormat="1" ht="15.75">
      <c r="A124" s="57">
        <v>37</v>
      </c>
      <c r="B124" s="57">
        <v>20</v>
      </c>
      <c r="C124" s="57">
        <v>13.5</v>
      </c>
      <c r="D124" s="32">
        <v>3</v>
      </c>
      <c r="E124" s="57">
        <v>0.2</v>
      </c>
      <c r="F124" s="31"/>
      <c r="G124" s="99" t="s">
        <v>59</v>
      </c>
      <c r="H124" s="99">
        <v>50</v>
      </c>
      <c r="I124" s="99">
        <v>0.7</v>
      </c>
      <c r="J124" s="99" t="s">
        <v>55</v>
      </c>
      <c r="K124" s="99">
        <v>22</v>
      </c>
      <c r="L124" s="99">
        <v>26</v>
      </c>
      <c r="M124" s="57">
        <v>340</v>
      </c>
      <c r="N124" s="57" t="s">
        <v>56</v>
      </c>
      <c r="O124" s="57" t="s">
        <v>66</v>
      </c>
      <c r="P124" s="30" t="s">
        <v>73</v>
      </c>
      <c r="Q124" s="30">
        <v>350</v>
      </c>
      <c r="R124" s="30"/>
    </row>
    <row r="125" spans="1:18" ht="15.75" customHeight="1">
      <c r="A125" s="57">
        <v>82</v>
      </c>
      <c r="B125" s="57">
        <v>16</v>
      </c>
      <c r="C125" s="58">
        <v>2</v>
      </c>
      <c r="D125" s="32">
        <v>1</v>
      </c>
      <c r="E125" s="58">
        <v>0.2</v>
      </c>
      <c r="F125" s="31"/>
      <c r="G125" s="99" t="s">
        <v>4</v>
      </c>
      <c r="H125" s="99">
        <v>50</v>
      </c>
      <c r="I125" s="99">
        <v>0.7</v>
      </c>
      <c r="J125" s="99">
        <v>1</v>
      </c>
      <c r="K125" s="99">
        <v>19</v>
      </c>
      <c r="L125" s="99">
        <v>22</v>
      </c>
      <c r="M125" s="57">
        <v>260</v>
      </c>
      <c r="N125" s="57" t="s">
        <v>62</v>
      </c>
      <c r="O125" s="57" t="s">
        <v>66</v>
      </c>
      <c r="P125" s="30" t="s">
        <v>73</v>
      </c>
      <c r="Q125" s="30">
        <v>225</v>
      </c>
      <c r="R125" s="30"/>
    </row>
    <row r="126" spans="1:18" s="22" customFormat="1" ht="15.75" customHeight="1">
      <c r="A126" s="157" t="s">
        <v>8</v>
      </c>
      <c r="B126" s="158"/>
      <c r="C126" s="35"/>
      <c r="D126" s="36"/>
      <c r="E126" s="37">
        <f>SUM(E118:E125)</f>
        <v>1.5</v>
      </c>
      <c r="F126" s="37">
        <f>SUM(F118:F125)</f>
        <v>0.5</v>
      </c>
      <c r="G126" s="38"/>
      <c r="H126" s="38"/>
      <c r="I126" s="38"/>
      <c r="J126" s="38"/>
      <c r="K126" s="38"/>
      <c r="L126" s="38"/>
      <c r="M126" s="38"/>
      <c r="N126" s="38"/>
      <c r="O126" s="38"/>
      <c r="P126" s="39"/>
      <c r="Q126" s="39"/>
      <c r="R126" s="39"/>
    </row>
    <row r="127" spans="1:18" ht="15.75">
      <c r="A127" s="148" t="s">
        <v>19</v>
      </c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</row>
    <row r="128" spans="1:18" s="22" customFormat="1">
      <c r="A128" s="132" t="s">
        <v>63</v>
      </c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</row>
    <row r="129" spans="1:20" ht="15.75">
      <c r="A129" s="65">
        <v>24</v>
      </c>
      <c r="B129" s="65">
        <v>38</v>
      </c>
      <c r="C129" s="65">
        <v>6.3</v>
      </c>
      <c r="D129" s="66">
        <v>1</v>
      </c>
      <c r="E129" s="65">
        <v>0.9</v>
      </c>
      <c r="F129" s="65">
        <v>0.9</v>
      </c>
      <c r="G129" s="95" t="s">
        <v>3</v>
      </c>
      <c r="H129" s="96">
        <v>81</v>
      </c>
      <c r="I129" s="96">
        <v>0.6</v>
      </c>
      <c r="J129" s="96">
        <v>1</v>
      </c>
      <c r="K129" s="96">
        <v>24</v>
      </c>
      <c r="L129" s="95">
        <v>32</v>
      </c>
      <c r="M129" s="65">
        <v>310</v>
      </c>
      <c r="N129" s="65" t="s">
        <v>56</v>
      </c>
      <c r="O129" s="67" t="s">
        <v>66</v>
      </c>
      <c r="P129" s="65" t="s">
        <v>73</v>
      </c>
      <c r="Q129" s="65">
        <v>184</v>
      </c>
      <c r="R129" s="65"/>
    </row>
    <row r="130" spans="1:20" ht="15.75">
      <c r="A130" s="67">
        <v>6</v>
      </c>
      <c r="B130" s="67">
        <v>39</v>
      </c>
      <c r="C130" s="68">
        <v>4.5</v>
      </c>
      <c r="D130" s="66">
        <v>1</v>
      </c>
      <c r="E130" s="65">
        <v>0.3</v>
      </c>
      <c r="F130" s="68">
        <v>0.3</v>
      </c>
      <c r="G130" s="95" t="s">
        <v>4</v>
      </c>
      <c r="H130" s="96">
        <v>65</v>
      </c>
      <c r="I130" s="96">
        <v>0.7</v>
      </c>
      <c r="J130" s="96">
        <v>1</v>
      </c>
      <c r="K130" s="96">
        <v>24</v>
      </c>
      <c r="L130" s="95">
        <v>26</v>
      </c>
      <c r="M130" s="67">
        <v>420</v>
      </c>
      <c r="N130" s="65" t="s">
        <v>56</v>
      </c>
      <c r="O130" s="67" t="s">
        <v>66</v>
      </c>
      <c r="P130" s="65" t="s">
        <v>73</v>
      </c>
      <c r="Q130" s="65">
        <v>217</v>
      </c>
      <c r="R130" s="65"/>
    </row>
    <row r="131" spans="1:20" ht="15.75">
      <c r="A131" s="65">
        <v>24</v>
      </c>
      <c r="B131" s="65">
        <v>33</v>
      </c>
      <c r="C131" s="65">
        <v>1.7</v>
      </c>
      <c r="D131" s="66">
        <v>1</v>
      </c>
      <c r="E131" s="65">
        <v>0.3</v>
      </c>
      <c r="F131" s="65">
        <v>0.3</v>
      </c>
      <c r="G131" s="95" t="s">
        <v>3</v>
      </c>
      <c r="H131" s="96">
        <v>70</v>
      </c>
      <c r="I131" s="96">
        <v>0.7</v>
      </c>
      <c r="J131" s="96">
        <v>3</v>
      </c>
      <c r="K131" s="96">
        <v>18</v>
      </c>
      <c r="L131" s="95">
        <v>28</v>
      </c>
      <c r="M131" s="65">
        <v>220</v>
      </c>
      <c r="N131" s="65" t="s">
        <v>56</v>
      </c>
      <c r="O131" s="67" t="s">
        <v>66</v>
      </c>
      <c r="P131" s="65" t="s">
        <v>73</v>
      </c>
      <c r="Q131" s="65">
        <v>207</v>
      </c>
      <c r="R131" s="65"/>
    </row>
    <row r="132" spans="1:20" s="22" customFormat="1" ht="15.75">
      <c r="A132" s="65">
        <v>26</v>
      </c>
      <c r="B132" s="65">
        <v>36</v>
      </c>
      <c r="C132" s="68">
        <v>1</v>
      </c>
      <c r="D132" s="66">
        <v>1</v>
      </c>
      <c r="E132" s="65">
        <v>0.3</v>
      </c>
      <c r="F132" s="65"/>
      <c r="G132" s="95" t="s">
        <v>3</v>
      </c>
      <c r="H132" s="96">
        <v>85</v>
      </c>
      <c r="I132" s="96">
        <v>0.6</v>
      </c>
      <c r="J132" s="96">
        <v>1</v>
      </c>
      <c r="K132" s="96">
        <v>26</v>
      </c>
      <c r="L132" s="95">
        <v>36</v>
      </c>
      <c r="M132" s="65">
        <v>370</v>
      </c>
      <c r="N132" s="65" t="s">
        <v>62</v>
      </c>
      <c r="O132" s="67" t="s">
        <v>66</v>
      </c>
      <c r="P132" s="65" t="s">
        <v>73</v>
      </c>
      <c r="Q132" s="65">
        <v>380</v>
      </c>
      <c r="R132" s="65"/>
    </row>
    <row r="133" spans="1:20" s="22" customFormat="1" ht="15.75">
      <c r="A133" s="65">
        <v>47</v>
      </c>
      <c r="B133" s="65">
        <v>12</v>
      </c>
      <c r="C133" s="65">
        <v>6.5</v>
      </c>
      <c r="D133" s="66">
        <v>2</v>
      </c>
      <c r="E133" s="65">
        <v>0.2</v>
      </c>
      <c r="F133" s="65"/>
      <c r="G133" s="95" t="s">
        <v>3</v>
      </c>
      <c r="H133" s="96">
        <v>50</v>
      </c>
      <c r="I133" s="96">
        <v>0.8</v>
      </c>
      <c r="J133" s="96">
        <v>1</v>
      </c>
      <c r="K133" s="96">
        <v>19</v>
      </c>
      <c r="L133" s="95">
        <v>20</v>
      </c>
      <c r="M133" s="65">
        <v>290</v>
      </c>
      <c r="N133" s="65" t="s">
        <v>56</v>
      </c>
      <c r="O133" s="67" t="s">
        <v>66</v>
      </c>
      <c r="P133" s="65" t="s">
        <v>73</v>
      </c>
      <c r="Q133" s="65">
        <v>250</v>
      </c>
      <c r="R133" s="65"/>
    </row>
    <row r="134" spans="1:20" ht="15.75">
      <c r="A134" s="65">
        <v>37</v>
      </c>
      <c r="B134" s="65">
        <v>7</v>
      </c>
      <c r="C134" s="65">
        <v>7.5</v>
      </c>
      <c r="D134" s="66">
        <v>4</v>
      </c>
      <c r="E134" s="65">
        <v>0.2</v>
      </c>
      <c r="F134" s="65"/>
      <c r="G134" s="95" t="s">
        <v>4</v>
      </c>
      <c r="H134" s="96">
        <v>46</v>
      </c>
      <c r="I134" s="96">
        <v>0.8</v>
      </c>
      <c r="J134" s="96" t="s">
        <v>55</v>
      </c>
      <c r="K134" s="96">
        <v>19</v>
      </c>
      <c r="L134" s="95">
        <v>22</v>
      </c>
      <c r="M134" s="65">
        <v>310</v>
      </c>
      <c r="N134" s="65" t="s">
        <v>56</v>
      </c>
      <c r="O134" s="67" t="s">
        <v>66</v>
      </c>
      <c r="P134" s="65" t="s">
        <v>73</v>
      </c>
      <c r="Q134" s="65">
        <v>275</v>
      </c>
      <c r="R134" s="65"/>
    </row>
    <row r="135" spans="1:20" s="6" customFormat="1" ht="15.75">
      <c r="A135" s="65">
        <v>37</v>
      </c>
      <c r="B135" s="65">
        <v>7</v>
      </c>
      <c r="C135" s="65">
        <v>7.5</v>
      </c>
      <c r="D135" s="66">
        <v>5</v>
      </c>
      <c r="E135" s="65">
        <v>0.3</v>
      </c>
      <c r="F135" s="65"/>
      <c r="G135" s="95" t="s">
        <v>4</v>
      </c>
      <c r="H135" s="96">
        <v>46</v>
      </c>
      <c r="I135" s="96">
        <v>0.8</v>
      </c>
      <c r="J135" s="96" t="s">
        <v>55</v>
      </c>
      <c r="K135" s="96">
        <v>19</v>
      </c>
      <c r="L135" s="95">
        <v>22</v>
      </c>
      <c r="M135" s="65">
        <v>310</v>
      </c>
      <c r="N135" s="65" t="s">
        <v>56</v>
      </c>
      <c r="O135" s="67" t="s">
        <v>66</v>
      </c>
      <c r="P135" s="65" t="s">
        <v>73</v>
      </c>
      <c r="Q135" s="65">
        <v>273</v>
      </c>
      <c r="R135" s="65"/>
    </row>
    <row r="136" spans="1:20" s="22" customFormat="1" ht="15.75">
      <c r="A136" s="65">
        <v>37</v>
      </c>
      <c r="B136" s="65">
        <v>7</v>
      </c>
      <c r="C136" s="65">
        <v>7.5</v>
      </c>
      <c r="D136" s="66">
        <v>6</v>
      </c>
      <c r="E136" s="65">
        <v>0.4</v>
      </c>
      <c r="F136" s="65"/>
      <c r="G136" s="95" t="s">
        <v>4</v>
      </c>
      <c r="H136" s="96">
        <v>46</v>
      </c>
      <c r="I136" s="96">
        <v>0.8</v>
      </c>
      <c r="J136" s="96" t="s">
        <v>55</v>
      </c>
      <c r="K136" s="96">
        <v>19</v>
      </c>
      <c r="L136" s="95">
        <v>22</v>
      </c>
      <c r="M136" s="65">
        <v>310</v>
      </c>
      <c r="N136" s="65" t="s">
        <v>56</v>
      </c>
      <c r="O136" s="67" t="s">
        <v>66</v>
      </c>
      <c r="P136" s="65" t="s">
        <v>73</v>
      </c>
      <c r="Q136" s="65">
        <v>213</v>
      </c>
      <c r="R136" s="65"/>
    </row>
    <row r="137" spans="1:20" s="22" customFormat="1" ht="15.75">
      <c r="A137" s="65">
        <v>20</v>
      </c>
      <c r="B137" s="65">
        <v>46</v>
      </c>
      <c r="C137" s="68">
        <v>8</v>
      </c>
      <c r="D137" s="66">
        <v>1</v>
      </c>
      <c r="E137" s="65">
        <v>0.3</v>
      </c>
      <c r="F137" s="65">
        <v>0.3</v>
      </c>
      <c r="G137" s="95" t="s">
        <v>4</v>
      </c>
      <c r="H137" s="96">
        <v>60</v>
      </c>
      <c r="I137" s="96">
        <v>0.7</v>
      </c>
      <c r="J137" s="96">
        <v>2</v>
      </c>
      <c r="K137" s="96">
        <v>19</v>
      </c>
      <c r="L137" s="95">
        <v>24</v>
      </c>
      <c r="M137" s="65">
        <v>280</v>
      </c>
      <c r="N137" s="65" t="s">
        <v>56</v>
      </c>
      <c r="O137" s="67" t="s">
        <v>66</v>
      </c>
      <c r="P137" s="65" t="s">
        <v>73</v>
      </c>
      <c r="Q137" s="65">
        <v>133</v>
      </c>
      <c r="R137" s="65"/>
    </row>
    <row r="138" spans="1:20" s="22" customFormat="1" ht="15" customHeight="1">
      <c r="A138" s="65">
        <v>21</v>
      </c>
      <c r="B138" s="65">
        <v>29</v>
      </c>
      <c r="C138" s="65">
        <v>4.3</v>
      </c>
      <c r="D138" s="66">
        <v>1</v>
      </c>
      <c r="E138" s="65">
        <v>0.1</v>
      </c>
      <c r="F138" s="65">
        <v>0.1</v>
      </c>
      <c r="G138" s="95" t="s">
        <v>4</v>
      </c>
      <c r="H138" s="96">
        <v>70</v>
      </c>
      <c r="I138" s="96">
        <v>0.7</v>
      </c>
      <c r="J138" s="96">
        <v>1</v>
      </c>
      <c r="K138" s="96">
        <v>24</v>
      </c>
      <c r="L138" s="95">
        <v>26</v>
      </c>
      <c r="M138" s="65">
        <v>360</v>
      </c>
      <c r="N138" s="65" t="s">
        <v>56</v>
      </c>
      <c r="O138" s="67" t="s">
        <v>66</v>
      </c>
      <c r="P138" s="65" t="s">
        <v>73</v>
      </c>
      <c r="Q138" s="65">
        <v>390</v>
      </c>
      <c r="R138" s="65"/>
    </row>
    <row r="139" spans="1:20" s="22" customFormat="1" ht="15" customHeight="1">
      <c r="A139" s="65">
        <v>21</v>
      </c>
      <c r="B139" s="65">
        <v>26</v>
      </c>
      <c r="C139" s="65">
        <v>0.8</v>
      </c>
      <c r="D139" s="66">
        <v>1</v>
      </c>
      <c r="E139" s="65">
        <v>0.1</v>
      </c>
      <c r="F139" s="65">
        <v>0.1</v>
      </c>
      <c r="G139" s="95" t="s">
        <v>4</v>
      </c>
      <c r="H139" s="96">
        <v>80</v>
      </c>
      <c r="I139" s="96">
        <v>0.7</v>
      </c>
      <c r="J139" s="96">
        <v>1</v>
      </c>
      <c r="K139" s="96">
        <v>24</v>
      </c>
      <c r="L139" s="95">
        <v>32</v>
      </c>
      <c r="M139" s="65">
        <v>340</v>
      </c>
      <c r="N139" s="65" t="s">
        <v>56</v>
      </c>
      <c r="O139" s="67" t="s">
        <v>66</v>
      </c>
      <c r="P139" s="65" t="s">
        <v>73</v>
      </c>
      <c r="Q139" s="65">
        <v>350</v>
      </c>
      <c r="R139" s="65"/>
    </row>
    <row r="140" spans="1:20" s="22" customFormat="1" ht="15" customHeight="1">
      <c r="A140" s="65">
        <v>21</v>
      </c>
      <c r="B140" s="65">
        <v>40</v>
      </c>
      <c r="C140" s="65">
        <v>5</v>
      </c>
      <c r="D140" s="66">
        <v>1</v>
      </c>
      <c r="E140" s="65">
        <v>0.1</v>
      </c>
      <c r="F140" s="65">
        <v>0.1</v>
      </c>
      <c r="G140" s="95" t="s">
        <v>3</v>
      </c>
      <c r="H140" s="96">
        <v>81</v>
      </c>
      <c r="I140" s="96">
        <v>0.7</v>
      </c>
      <c r="J140" s="96">
        <v>1</v>
      </c>
      <c r="K140" s="96">
        <v>23</v>
      </c>
      <c r="L140" s="95">
        <v>26</v>
      </c>
      <c r="M140" s="65">
        <v>280</v>
      </c>
      <c r="N140" s="65" t="s">
        <v>56</v>
      </c>
      <c r="O140" s="67" t="s">
        <v>66</v>
      </c>
      <c r="P140" s="65" t="s">
        <v>73</v>
      </c>
      <c r="Q140" s="65">
        <v>280</v>
      </c>
      <c r="R140" s="65"/>
    </row>
    <row r="141" spans="1:20" s="6" customFormat="1" ht="15.75">
      <c r="A141" s="65">
        <v>20</v>
      </c>
      <c r="B141" s="65">
        <v>32</v>
      </c>
      <c r="C141" s="65">
        <v>1.6</v>
      </c>
      <c r="D141" s="66">
        <v>1</v>
      </c>
      <c r="E141" s="65">
        <v>0.5</v>
      </c>
      <c r="F141" s="65">
        <v>0.5</v>
      </c>
      <c r="G141" s="95" t="s">
        <v>3</v>
      </c>
      <c r="H141" s="96">
        <v>54</v>
      </c>
      <c r="I141" s="96">
        <v>0.8</v>
      </c>
      <c r="J141" s="96">
        <v>1</v>
      </c>
      <c r="K141" s="96">
        <v>19</v>
      </c>
      <c r="L141" s="95">
        <v>20</v>
      </c>
      <c r="M141" s="65">
        <v>280</v>
      </c>
      <c r="N141" s="65" t="s">
        <v>56</v>
      </c>
      <c r="O141" s="67" t="s">
        <v>66</v>
      </c>
      <c r="P141" s="65" t="s">
        <v>73</v>
      </c>
      <c r="Q141" s="65">
        <v>252</v>
      </c>
      <c r="R141" s="65"/>
    </row>
    <row r="142" spans="1:20" ht="15.75">
      <c r="A142" s="65">
        <v>20</v>
      </c>
      <c r="B142" s="65">
        <v>29</v>
      </c>
      <c r="C142" s="65">
        <v>4.2</v>
      </c>
      <c r="D142" s="66">
        <v>1</v>
      </c>
      <c r="E142" s="65">
        <v>0.1</v>
      </c>
      <c r="F142" s="65">
        <v>0.1</v>
      </c>
      <c r="G142" s="95" t="s">
        <v>4</v>
      </c>
      <c r="H142" s="96">
        <v>70</v>
      </c>
      <c r="I142" s="96">
        <v>0.7</v>
      </c>
      <c r="J142" s="96">
        <v>1</v>
      </c>
      <c r="K142" s="96">
        <v>22</v>
      </c>
      <c r="L142" s="95">
        <v>24</v>
      </c>
      <c r="M142" s="65">
        <v>340</v>
      </c>
      <c r="N142" s="65" t="s">
        <v>56</v>
      </c>
      <c r="O142" s="67" t="s">
        <v>66</v>
      </c>
      <c r="P142" s="65" t="s">
        <v>73</v>
      </c>
      <c r="Q142" s="65">
        <v>250</v>
      </c>
      <c r="R142" s="65"/>
      <c r="T142" s="25"/>
    </row>
    <row r="143" spans="1:20" ht="15.75">
      <c r="A143" s="157" t="s">
        <v>8</v>
      </c>
      <c r="B143" s="158"/>
      <c r="C143" s="43"/>
      <c r="D143" s="44"/>
      <c r="E143" s="47">
        <f>SUM(E129:E142)</f>
        <v>4.0999999999999996</v>
      </c>
      <c r="F143" s="47">
        <f>SUM(F129:F142)</f>
        <v>2.7</v>
      </c>
      <c r="G143" s="38"/>
      <c r="H143" s="38"/>
      <c r="I143" s="38"/>
      <c r="J143" s="38"/>
      <c r="K143" s="38"/>
      <c r="L143" s="38"/>
      <c r="M143" s="38"/>
      <c r="N143" s="38"/>
      <c r="O143" s="38"/>
      <c r="P143" s="39"/>
      <c r="Q143" s="45"/>
      <c r="R143" s="45"/>
    </row>
    <row r="144" spans="1:20" ht="15.75">
      <c r="A144" s="148" t="s">
        <v>20</v>
      </c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</row>
    <row r="145" spans="1:18">
      <c r="A145" s="132" t="s">
        <v>63</v>
      </c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90"/>
      <c r="R145" s="132"/>
    </row>
    <row r="146" spans="1:18">
      <c r="A146" s="51">
        <v>33</v>
      </c>
      <c r="B146" s="51">
        <v>54</v>
      </c>
      <c r="C146" s="50">
        <v>0.7</v>
      </c>
      <c r="D146" s="59"/>
      <c r="E146" s="50">
        <v>0.7</v>
      </c>
      <c r="F146" s="50"/>
      <c r="G146" s="95" t="s">
        <v>3</v>
      </c>
      <c r="H146" s="95">
        <v>45</v>
      </c>
      <c r="I146" s="95">
        <v>0.7</v>
      </c>
      <c r="J146" s="95">
        <v>3</v>
      </c>
      <c r="K146" s="95">
        <v>11</v>
      </c>
      <c r="L146" s="95">
        <v>14</v>
      </c>
      <c r="M146" s="51">
        <v>110</v>
      </c>
      <c r="N146" s="51" t="s">
        <v>56</v>
      </c>
      <c r="O146" s="51" t="s">
        <v>66</v>
      </c>
      <c r="P146" s="51" t="s">
        <v>73</v>
      </c>
      <c r="Q146" s="51">
        <v>224</v>
      </c>
      <c r="R146" s="51"/>
    </row>
    <row r="147" spans="1:18">
      <c r="A147" s="51">
        <v>43</v>
      </c>
      <c r="B147" s="51">
        <v>35</v>
      </c>
      <c r="C147" s="50">
        <v>2.1</v>
      </c>
      <c r="D147" s="59">
        <v>2</v>
      </c>
      <c r="E147" s="50">
        <v>0.7</v>
      </c>
      <c r="F147" s="50"/>
      <c r="G147" s="95" t="s">
        <v>3</v>
      </c>
      <c r="H147" s="95">
        <v>45</v>
      </c>
      <c r="I147" s="95">
        <v>0.6</v>
      </c>
      <c r="J147" s="95">
        <v>2</v>
      </c>
      <c r="K147" s="95">
        <v>16</v>
      </c>
      <c r="L147" s="95">
        <v>18</v>
      </c>
      <c r="M147" s="51">
        <v>170</v>
      </c>
      <c r="N147" s="51" t="s">
        <v>56</v>
      </c>
      <c r="O147" s="51" t="s">
        <v>66</v>
      </c>
      <c r="P147" s="51" t="s">
        <v>73</v>
      </c>
      <c r="Q147" s="51">
        <v>204</v>
      </c>
      <c r="R147" s="51"/>
    </row>
    <row r="148" spans="1:18">
      <c r="A148" s="51">
        <v>36</v>
      </c>
      <c r="B148" s="51">
        <v>8</v>
      </c>
      <c r="C148" s="50">
        <v>5.4</v>
      </c>
      <c r="D148" s="59">
        <v>1</v>
      </c>
      <c r="E148" s="50">
        <v>0.4</v>
      </c>
      <c r="F148" s="50"/>
      <c r="G148" s="95" t="s">
        <v>3</v>
      </c>
      <c r="H148" s="95">
        <v>46</v>
      </c>
      <c r="I148" s="95">
        <v>0.7</v>
      </c>
      <c r="J148" s="95">
        <v>2</v>
      </c>
      <c r="K148" s="95">
        <v>15</v>
      </c>
      <c r="L148" s="95">
        <v>16</v>
      </c>
      <c r="M148" s="51">
        <v>200</v>
      </c>
      <c r="N148" s="51" t="s">
        <v>56</v>
      </c>
      <c r="O148" s="51" t="s">
        <v>66</v>
      </c>
      <c r="P148" s="51" t="s">
        <v>73</v>
      </c>
      <c r="Q148" s="51">
        <v>285</v>
      </c>
      <c r="R148" s="51"/>
    </row>
    <row r="149" spans="1:18">
      <c r="A149" s="51">
        <v>35</v>
      </c>
      <c r="B149" s="51">
        <v>8</v>
      </c>
      <c r="C149" s="50">
        <v>2.1</v>
      </c>
      <c r="D149" s="59">
        <v>2</v>
      </c>
      <c r="E149" s="50">
        <v>0.8</v>
      </c>
      <c r="F149" s="50">
        <v>0.8</v>
      </c>
      <c r="G149" s="95" t="s">
        <v>3</v>
      </c>
      <c r="H149" s="95">
        <v>55</v>
      </c>
      <c r="I149" s="95">
        <v>0.7</v>
      </c>
      <c r="J149" s="95">
        <v>1</v>
      </c>
      <c r="K149" s="95">
        <v>21</v>
      </c>
      <c r="L149" s="95">
        <v>24</v>
      </c>
      <c r="M149" s="51">
        <v>300</v>
      </c>
      <c r="N149" s="51" t="s">
        <v>56</v>
      </c>
      <c r="O149" s="51" t="s">
        <v>66</v>
      </c>
      <c r="P149" s="51" t="s">
        <v>73</v>
      </c>
      <c r="Q149" s="51">
        <v>189</v>
      </c>
      <c r="R149" s="51"/>
    </row>
    <row r="150" spans="1:18" ht="15.75">
      <c r="A150" s="157" t="s">
        <v>8</v>
      </c>
      <c r="B150" s="158"/>
      <c r="C150" s="80"/>
      <c r="D150" s="36"/>
      <c r="E150" s="80">
        <f>SUM(E146:E149)</f>
        <v>2.5999999999999996</v>
      </c>
      <c r="F150" s="107">
        <f>SUM(F146:F149)</f>
        <v>0.8</v>
      </c>
      <c r="G150" s="48"/>
      <c r="H150" s="48"/>
      <c r="I150" s="48"/>
      <c r="J150" s="48"/>
      <c r="K150" s="48"/>
      <c r="L150" s="48"/>
      <c r="M150" s="48"/>
      <c r="N150" s="48"/>
      <c r="O150" s="48"/>
      <c r="P150" s="49"/>
      <c r="Q150" s="49"/>
      <c r="R150" s="49"/>
    </row>
    <row r="151" spans="1:18" s="6" customFormat="1" ht="15.75">
      <c r="A151" s="148" t="s">
        <v>21</v>
      </c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</row>
    <row r="152" spans="1:18">
      <c r="A152" s="196" t="s">
        <v>63</v>
      </c>
      <c r="B152" s="197"/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8"/>
    </row>
    <row r="153" spans="1:18" ht="15.75">
      <c r="A153" s="30">
        <v>22</v>
      </c>
      <c r="B153" s="30">
        <v>2</v>
      </c>
      <c r="C153" s="31">
        <v>2.4</v>
      </c>
      <c r="D153" s="30">
        <v>1</v>
      </c>
      <c r="E153" s="31">
        <v>0.9</v>
      </c>
      <c r="F153" s="33"/>
      <c r="G153" s="95" t="s">
        <v>5</v>
      </c>
      <c r="H153" s="96">
        <v>22</v>
      </c>
      <c r="I153" s="96">
        <v>0.8</v>
      </c>
      <c r="J153" s="96">
        <v>2</v>
      </c>
      <c r="K153" s="96">
        <v>8</v>
      </c>
      <c r="L153" s="95">
        <v>10</v>
      </c>
      <c r="M153" s="30">
        <v>90</v>
      </c>
      <c r="N153" s="30" t="s">
        <v>56</v>
      </c>
      <c r="O153" s="30" t="s">
        <v>66</v>
      </c>
      <c r="P153" s="34" t="s">
        <v>77</v>
      </c>
      <c r="Q153" s="30">
        <v>13</v>
      </c>
      <c r="R153" s="30"/>
    </row>
    <row r="154" spans="1:18" ht="15.75">
      <c r="A154" s="30">
        <v>26</v>
      </c>
      <c r="B154" s="30">
        <v>9</v>
      </c>
      <c r="C154" s="31">
        <v>1.4</v>
      </c>
      <c r="D154" s="30">
        <v>2</v>
      </c>
      <c r="E154" s="31">
        <v>0.2</v>
      </c>
      <c r="F154" s="33"/>
      <c r="G154" s="95" t="s">
        <v>4</v>
      </c>
      <c r="H154" s="96">
        <v>50</v>
      </c>
      <c r="I154" s="96">
        <v>0.7</v>
      </c>
      <c r="J154" s="96" t="s">
        <v>55</v>
      </c>
      <c r="K154" s="96">
        <v>21</v>
      </c>
      <c r="L154" s="95">
        <v>24</v>
      </c>
      <c r="M154" s="30">
        <v>300</v>
      </c>
      <c r="N154" s="30" t="s">
        <v>56</v>
      </c>
      <c r="O154" s="30" t="s">
        <v>66</v>
      </c>
      <c r="P154" s="34" t="s">
        <v>77</v>
      </c>
      <c r="Q154" s="30">
        <v>240</v>
      </c>
      <c r="R154" s="30"/>
    </row>
    <row r="155" spans="1:18" ht="15.75">
      <c r="A155" s="30">
        <v>22</v>
      </c>
      <c r="B155" s="30">
        <v>3</v>
      </c>
      <c r="C155" s="31">
        <v>0.6</v>
      </c>
      <c r="D155" s="30"/>
      <c r="E155" s="31">
        <v>0.6</v>
      </c>
      <c r="F155" s="33"/>
      <c r="G155" s="95" t="s">
        <v>13</v>
      </c>
      <c r="H155" s="96">
        <v>37</v>
      </c>
      <c r="I155" s="96">
        <v>0.4</v>
      </c>
      <c r="J155" s="96">
        <v>2</v>
      </c>
      <c r="K155" s="96">
        <v>13</v>
      </c>
      <c r="L155" s="95">
        <v>16</v>
      </c>
      <c r="M155" s="30">
        <v>85</v>
      </c>
      <c r="N155" s="30" t="s">
        <v>56</v>
      </c>
      <c r="O155" s="30" t="s">
        <v>66</v>
      </c>
      <c r="P155" s="34" t="s">
        <v>77</v>
      </c>
      <c r="Q155" s="30">
        <v>13</v>
      </c>
      <c r="R155" s="30"/>
    </row>
    <row r="156" spans="1:18" s="18" customFormat="1" ht="15.75">
      <c r="A156" s="30">
        <v>26</v>
      </c>
      <c r="B156" s="30">
        <v>3</v>
      </c>
      <c r="C156" s="31">
        <v>5</v>
      </c>
      <c r="D156" s="30">
        <v>1</v>
      </c>
      <c r="E156" s="31">
        <v>0.2</v>
      </c>
      <c r="F156" s="33">
        <v>0.2</v>
      </c>
      <c r="G156" s="95" t="s">
        <v>3</v>
      </c>
      <c r="H156" s="96">
        <v>57</v>
      </c>
      <c r="I156" s="96">
        <v>0.7</v>
      </c>
      <c r="J156" s="96">
        <v>1</v>
      </c>
      <c r="K156" s="96">
        <v>21</v>
      </c>
      <c r="L156" s="95">
        <v>24</v>
      </c>
      <c r="M156" s="30">
        <v>320</v>
      </c>
      <c r="N156" s="30" t="s">
        <v>56</v>
      </c>
      <c r="O156" s="30" t="s">
        <v>66</v>
      </c>
      <c r="P156" s="34" t="s">
        <v>77</v>
      </c>
      <c r="Q156" s="30">
        <v>85</v>
      </c>
      <c r="R156" s="30"/>
    </row>
    <row r="157" spans="1:18" ht="15.75">
      <c r="A157" s="30">
        <v>17</v>
      </c>
      <c r="B157" s="30">
        <v>12</v>
      </c>
      <c r="C157" s="31">
        <v>2.2000000000000002</v>
      </c>
      <c r="D157" s="30">
        <v>1</v>
      </c>
      <c r="E157" s="31">
        <v>0.4</v>
      </c>
      <c r="F157" s="33">
        <v>0.4</v>
      </c>
      <c r="G157" s="95" t="s">
        <v>3</v>
      </c>
      <c r="H157" s="96">
        <v>56</v>
      </c>
      <c r="I157" s="96">
        <v>0.7</v>
      </c>
      <c r="J157" s="96">
        <v>1</v>
      </c>
      <c r="K157" s="96">
        <v>19</v>
      </c>
      <c r="L157" s="95">
        <v>22</v>
      </c>
      <c r="M157" s="30">
        <v>300</v>
      </c>
      <c r="N157" s="30" t="s">
        <v>56</v>
      </c>
      <c r="O157" s="30" t="s">
        <v>66</v>
      </c>
      <c r="P157" s="34" t="s">
        <v>72</v>
      </c>
      <c r="Q157" s="30">
        <v>155</v>
      </c>
      <c r="R157" s="30"/>
    </row>
    <row r="158" spans="1:18" ht="15.75">
      <c r="A158" s="30">
        <v>26</v>
      </c>
      <c r="B158" s="30">
        <v>29</v>
      </c>
      <c r="C158" s="31">
        <v>6.5</v>
      </c>
      <c r="D158" s="30">
        <v>1</v>
      </c>
      <c r="E158" s="31">
        <v>0.4</v>
      </c>
      <c r="F158" s="33">
        <v>0.4</v>
      </c>
      <c r="G158" s="95" t="s">
        <v>4</v>
      </c>
      <c r="H158" s="96">
        <v>57</v>
      </c>
      <c r="I158" s="96">
        <v>0.7</v>
      </c>
      <c r="J158" s="96" t="s">
        <v>55</v>
      </c>
      <c r="K158" s="96">
        <v>23</v>
      </c>
      <c r="L158" s="95">
        <v>24</v>
      </c>
      <c r="M158" s="30">
        <v>360</v>
      </c>
      <c r="N158" s="30" t="s">
        <v>56</v>
      </c>
      <c r="O158" s="30" t="s">
        <v>66</v>
      </c>
      <c r="P158" s="34" t="s">
        <v>73</v>
      </c>
      <c r="Q158" s="30">
        <v>128</v>
      </c>
      <c r="R158" s="30"/>
    </row>
    <row r="159" spans="1:18" ht="15.75">
      <c r="A159" s="157" t="s">
        <v>8</v>
      </c>
      <c r="B159" s="158"/>
      <c r="C159" s="39"/>
      <c r="D159" s="39"/>
      <c r="E159" s="80">
        <f>SUM(E153:E158)</f>
        <v>2.7</v>
      </c>
      <c r="F159" s="107">
        <f>SUM(F153:F158)</f>
        <v>1</v>
      </c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</row>
    <row r="160" spans="1:18" ht="15.75">
      <c r="A160" s="148" t="s">
        <v>22</v>
      </c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</row>
    <row r="161" spans="1:18">
      <c r="A161" s="132" t="s">
        <v>63</v>
      </c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</row>
    <row r="162" spans="1:18" ht="15.75">
      <c r="A162" s="30">
        <v>9</v>
      </c>
      <c r="B162" s="30">
        <v>3</v>
      </c>
      <c r="C162" s="31">
        <v>0.8</v>
      </c>
      <c r="D162" s="32"/>
      <c r="E162" s="31">
        <v>0.8</v>
      </c>
      <c r="F162" s="33"/>
      <c r="G162" s="95" t="s">
        <v>3</v>
      </c>
      <c r="H162" s="96">
        <v>49</v>
      </c>
      <c r="I162" s="96">
        <v>0.7</v>
      </c>
      <c r="J162" s="96">
        <v>2</v>
      </c>
      <c r="K162" s="96">
        <v>15</v>
      </c>
      <c r="L162" s="95">
        <v>18</v>
      </c>
      <c r="M162" s="30">
        <v>200</v>
      </c>
      <c r="N162" s="30" t="s">
        <v>62</v>
      </c>
      <c r="O162" s="30" t="s">
        <v>66</v>
      </c>
      <c r="P162" s="34" t="s">
        <v>73</v>
      </c>
      <c r="Q162" s="30">
        <v>81</v>
      </c>
      <c r="R162" s="30"/>
    </row>
    <row r="163" spans="1:18" ht="15.75">
      <c r="A163" s="67">
        <v>9</v>
      </c>
      <c r="B163" s="67">
        <v>7</v>
      </c>
      <c r="C163" s="68">
        <v>0.5</v>
      </c>
      <c r="D163" s="66"/>
      <c r="E163" s="68">
        <v>0.5</v>
      </c>
      <c r="F163" s="87"/>
      <c r="G163" s="95" t="s">
        <v>3</v>
      </c>
      <c r="H163" s="96">
        <v>49</v>
      </c>
      <c r="I163" s="96">
        <v>0.7</v>
      </c>
      <c r="J163" s="96">
        <v>2</v>
      </c>
      <c r="K163" s="96">
        <v>15</v>
      </c>
      <c r="L163" s="95">
        <v>18</v>
      </c>
      <c r="M163" s="67">
        <v>200</v>
      </c>
      <c r="N163" s="67" t="s">
        <v>61</v>
      </c>
      <c r="O163" s="30" t="s">
        <v>66</v>
      </c>
      <c r="P163" s="91" t="s">
        <v>73</v>
      </c>
      <c r="Q163" s="67">
        <v>112</v>
      </c>
      <c r="R163" s="67"/>
    </row>
    <row r="164" spans="1:18" ht="15.75">
      <c r="A164" s="67">
        <v>32</v>
      </c>
      <c r="B164" s="67">
        <v>7</v>
      </c>
      <c r="C164" s="68">
        <v>11</v>
      </c>
      <c r="D164" s="66">
        <v>1</v>
      </c>
      <c r="E164" s="68">
        <v>0.6</v>
      </c>
      <c r="F164" s="87"/>
      <c r="G164" s="95" t="s">
        <v>3</v>
      </c>
      <c r="H164" s="96">
        <v>49</v>
      </c>
      <c r="I164" s="96">
        <v>0.7</v>
      </c>
      <c r="J164" s="96">
        <v>2</v>
      </c>
      <c r="K164" s="96">
        <v>16</v>
      </c>
      <c r="L164" s="95">
        <v>18</v>
      </c>
      <c r="M164" s="67">
        <v>210</v>
      </c>
      <c r="N164" s="67" t="s">
        <v>56</v>
      </c>
      <c r="O164" s="30" t="s">
        <v>66</v>
      </c>
      <c r="P164" s="91" t="s">
        <v>72</v>
      </c>
      <c r="Q164" s="67">
        <v>105</v>
      </c>
      <c r="R164" s="67"/>
    </row>
    <row r="165" spans="1:18" ht="15.75">
      <c r="A165" s="67">
        <v>34</v>
      </c>
      <c r="B165" s="67">
        <v>2</v>
      </c>
      <c r="C165" s="68">
        <v>17.5</v>
      </c>
      <c r="D165" s="66">
        <v>6</v>
      </c>
      <c r="E165" s="68">
        <v>0.7</v>
      </c>
      <c r="F165" s="87"/>
      <c r="G165" s="95" t="s">
        <v>3</v>
      </c>
      <c r="H165" s="96">
        <v>48</v>
      </c>
      <c r="I165" s="96">
        <v>0.8</v>
      </c>
      <c r="J165" s="96">
        <v>2</v>
      </c>
      <c r="K165" s="96">
        <v>17</v>
      </c>
      <c r="L165" s="95">
        <v>18</v>
      </c>
      <c r="M165" s="67">
        <v>260</v>
      </c>
      <c r="N165" s="67" t="s">
        <v>56</v>
      </c>
      <c r="O165" s="30" t="s">
        <v>66</v>
      </c>
      <c r="P165" s="91" t="s">
        <v>72</v>
      </c>
      <c r="Q165" s="67">
        <v>123</v>
      </c>
      <c r="R165" s="67"/>
    </row>
    <row r="166" spans="1:18" ht="15.75">
      <c r="A166" s="67">
        <v>34</v>
      </c>
      <c r="B166" s="67">
        <v>2</v>
      </c>
      <c r="C166" s="68">
        <v>17.5</v>
      </c>
      <c r="D166" s="66">
        <v>7</v>
      </c>
      <c r="E166" s="68">
        <v>0.7</v>
      </c>
      <c r="F166" s="87"/>
      <c r="G166" s="95" t="s">
        <v>3</v>
      </c>
      <c r="H166" s="96">
        <v>48</v>
      </c>
      <c r="I166" s="96">
        <v>0.8</v>
      </c>
      <c r="J166" s="96">
        <v>2</v>
      </c>
      <c r="K166" s="96">
        <v>17</v>
      </c>
      <c r="L166" s="95">
        <v>18</v>
      </c>
      <c r="M166" s="67">
        <v>260</v>
      </c>
      <c r="N166" s="67" t="s">
        <v>56</v>
      </c>
      <c r="O166" s="30" t="s">
        <v>66</v>
      </c>
      <c r="P166" s="91" t="s">
        <v>72</v>
      </c>
      <c r="Q166" s="67">
        <v>77</v>
      </c>
      <c r="R166" s="67"/>
    </row>
    <row r="167" spans="1:18" ht="15.75">
      <c r="A167" s="30">
        <v>34</v>
      </c>
      <c r="B167" s="30">
        <v>2</v>
      </c>
      <c r="C167" s="31">
        <v>17.5</v>
      </c>
      <c r="D167" s="32">
        <v>8</v>
      </c>
      <c r="E167" s="31">
        <v>0.5</v>
      </c>
      <c r="F167" s="33"/>
      <c r="G167" s="95" t="s">
        <v>3</v>
      </c>
      <c r="H167" s="96">
        <v>48</v>
      </c>
      <c r="I167" s="96">
        <v>0.8</v>
      </c>
      <c r="J167" s="96">
        <v>2</v>
      </c>
      <c r="K167" s="96">
        <v>17</v>
      </c>
      <c r="L167" s="95">
        <v>18</v>
      </c>
      <c r="M167" s="30">
        <v>260</v>
      </c>
      <c r="N167" s="30" t="s">
        <v>56</v>
      </c>
      <c r="O167" s="30" t="s">
        <v>66</v>
      </c>
      <c r="P167" s="34" t="s">
        <v>72</v>
      </c>
      <c r="Q167" s="30">
        <v>106</v>
      </c>
      <c r="R167" s="30"/>
    </row>
    <row r="168" spans="1:18" ht="15.75">
      <c r="A168" s="157" t="s">
        <v>8</v>
      </c>
      <c r="B168" s="158"/>
      <c r="C168" s="35"/>
      <c r="D168" s="46"/>
      <c r="E168" s="35">
        <f>SUM(E162:E167)</f>
        <v>3.8</v>
      </c>
      <c r="F168" s="33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</row>
    <row r="169" spans="1:18" ht="15.75">
      <c r="A169" s="148" t="s">
        <v>23</v>
      </c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</row>
    <row r="170" spans="1:18">
      <c r="A170" s="196" t="s">
        <v>63</v>
      </c>
      <c r="B170" s="197"/>
      <c r="C170" s="19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8"/>
    </row>
    <row r="171" spans="1:18" ht="15.75">
      <c r="A171" s="78">
        <v>30</v>
      </c>
      <c r="B171" s="76">
        <v>4</v>
      </c>
      <c r="C171" s="75">
        <v>0.6</v>
      </c>
      <c r="D171" s="32">
        <v>2</v>
      </c>
      <c r="E171" s="75">
        <v>0.2</v>
      </c>
      <c r="F171" s="40">
        <v>0.2</v>
      </c>
      <c r="G171" s="95" t="s">
        <v>3</v>
      </c>
      <c r="H171" s="96">
        <v>57</v>
      </c>
      <c r="I171" s="96">
        <v>0.7</v>
      </c>
      <c r="J171" s="96" t="s">
        <v>55</v>
      </c>
      <c r="K171" s="96">
        <v>22</v>
      </c>
      <c r="L171" s="95">
        <v>26</v>
      </c>
      <c r="M171" s="74">
        <v>320</v>
      </c>
      <c r="N171" s="76" t="s">
        <v>56</v>
      </c>
      <c r="O171" s="76" t="s">
        <v>66</v>
      </c>
      <c r="P171" s="56" t="s">
        <v>73</v>
      </c>
      <c r="Q171" s="74">
        <v>285</v>
      </c>
      <c r="R171" s="30"/>
    </row>
    <row r="172" spans="1:18" ht="15.75">
      <c r="A172" s="78">
        <v>30</v>
      </c>
      <c r="B172" s="76">
        <v>2</v>
      </c>
      <c r="C172" s="75">
        <v>2.8</v>
      </c>
      <c r="D172" s="66">
        <v>2</v>
      </c>
      <c r="E172" s="75">
        <v>0.7</v>
      </c>
      <c r="F172" s="77">
        <v>0.7</v>
      </c>
      <c r="G172" s="95" t="s">
        <v>3</v>
      </c>
      <c r="H172" s="96">
        <v>57</v>
      </c>
      <c r="I172" s="96">
        <v>0.8</v>
      </c>
      <c r="J172" s="96" t="s">
        <v>55</v>
      </c>
      <c r="K172" s="96">
        <v>22</v>
      </c>
      <c r="L172" s="95">
        <v>26</v>
      </c>
      <c r="M172" s="74">
        <v>360</v>
      </c>
      <c r="N172" s="76" t="s">
        <v>56</v>
      </c>
      <c r="O172" s="76" t="s">
        <v>66</v>
      </c>
      <c r="P172" s="56" t="s">
        <v>73</v>
      </c>
      <c r="Q172" s="74">
        <v>354</v>
      </c>
      <c r="R172" s="67"/>
    </row>
    <row r="173" spans="1:18" ht="15.75">
      <c r="A173" s="78">
        <v>17</v>
      </c>
      <c r="B173" s="76">
        <v>6</v>
      </c>
      <c r="C173" s="75">
        <v>15</v>
      </c>
      <c r="D173" s="66">
        <v>6</v>
      </c>
      <c r="E173" s="75">
        <v>0.2</v>
      </c>
      <c r="F173" s="77">
        <v>0.2</v>
      </c>
      <c r="G173" s="95" t="s">
        <v>14</v>
      </c>
      <c r="H173" s="96">
        <v>57</v>
      </c>
      <c r="I173" s="96">
        <v>0.8</v>
      </c>
      <c r="J173" s="96" t="s">
        <v>55</v>
      </c>
      <c r="K173" s="96">
        <v>24</v>
      </c>
      <c r="L173" s="95">
        <v>26</v>
      </c>
      <c r="M173" s="74">
        <v>400</v>
      </c>
      <c r="N173" s="76" t="s">
        <v>56</v>
      </c>
      <c r="O173" s="76" t="s">
        <v>66</v>
      </c>
      <c r="P173" s="56" t="s">
        <v>73</v>
      </c>
      <c r="Q173" s="74">
        <v>360</v>
      </c>
      <c r="R173" s="67"/>
    </row>
    <row r="174" spans="1:18" s="6" customFormat="1" ht="15.75">
      <c r="A174" s="74">
        <v>38</v>
      </c>
      <c r="B174" s="79">
        <v>5</v>
      </c>
      <c r="C174" s="75">
        <v>10</v>
      </c>
      <c r="D174" s="66">
        <v>2</v>
      </c>
      <c r="E174" s="75">
        <v>0.4</v>
      </c>
      <c r="F174" s="77">
        <v>0.4</v>
      </c>
      <c r="G174" s="95" t="s">
        <v>4</v>
      </c>
      <c r="H174" s="96">
        <v>55</v>
      </c>
      <c r="I174" s="96">
        <v>0.7</v>
      </c>
      <c r="J174" s="96" t="s">
        <v>55</v>
      </c>
      <c r="K174" s="96">
        <v>23</v>
      </c>
      <c r="L174" s="95">
        <v>24</v>
      </c>
      <c r="M174" s="74">
        <v>340</v>
      </c>
      <c r="N174" s="76" t="s">
        <v>56</v>
      </c>
      <c r="O174" s="76" t="s">
        <v>66</v>
      </c>
      <c r="P174" s="56" t="s">
        <v>73</v>
      </c>
      <c r="Q174" s="74">
        <v>218</v>
      </c>
      <c r="R174" s="67"/>
    </row>
    <row r="175" spans="1:18" ht="15.75">
      <c r="A175" s="74">
        <v>27</v>
      </c>
      <c r="B175" s="79">
        <v>18</v>
      </c>
      <c r="C175" s="75">
        <v>4.8</v>
      </c>
      <c r="D175" s="66">
        <v>1</v>
      </c>
      <c r="E175" s="75">
        <v>0.7</v>
      </c>
      <c r="F175" s="77">
        <v>0.7</v>
      </c>
      <c r="G175" s="95" t="s">
        <v>7</v>
      </c>
      <c r="H175" s="96">
        <v>65</v>
      </c>
      <c r="I175" s="96">
        <v>0.7</v>
      </c>
      <c r="J175" s="96" t="s">
        <v>55</v>
      </c>
      <c r="K175" s="96">
        <v>26</v>
      </c>
      <c r="L175" s="95">
        <v>32</v>
      </c>
      <c r="M175" s="74">
        <v>420</v>
      </c>
      <c r="N175" s="76" t="s">
        <v>56</v>
      </c>
      <c r="O175" s="76" t="s">
        <v>66</v>
      </c>
      <c r="P175" s="56" t="s">
        <v>73</v>
      </c>
      <c r="Q175" s="74">
        <v>184</v>
      </c>
      <c r="R175" s="67"/>
    </row>
    <row r="176" spans="1:18" ht="15.75">
      <c r="A176" s="157" t="s">
        <v>8</v>
      </c>
      <c r="B176" s="158"/>
      <c r="C176" s="35"/>
      <c r="D176" s="46"/>
      <c r="E176" s="35">
        <f>SUM(E171:E175)</f>
        <v>2.2000000000000002</v>
      </c>
      <c r="F176" s="107">
        <f>SUM(F171:F175)</f>
        <v>2.2000000000000002</v>
      </c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</row>
    <row r="177" spans="1:18" ht="15.75">
      <c r="A177" s="148" t="s">
        <v>24</v>
      </c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</row>
    <row r="178" spans="1:18">
      <c r="A178" s="206" t="s">
        <v>78</v>
      </c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8"/>
    </row>
    <row r="179" spans="1:18" ht="15.75">
      <c r="A179" s="115">
        <v>15</v>
      </c>
      <c r="B179" s="115">
        <v>18</v>
      </c>
      <c r="C179" s="115">
        <v>4.2</v>
      </c>
      <c r="D179" s="115"/>
      <c r="E179" s="115">
        <v>4.0999999999999996</v>
      </c>
      <c r="F179" s="115"/>
      <c r="G179" s="115" t="s">
        <v>3</v>
      </c>
      <c r="H179" s="115">
        <v>55</v>
      </c>
      <c r="I179" s="115">
        <v>0.7</v>
      </c>
      <c r="J179" s="115">
        <v>2</v>
      </c>
      <c r="K179" s="115">
        <v>18</v>
      </c>
      <c r="L179" s="115">
        <v>22</v>
      </c>
      <c r="M179" s="115">
        <v>240</v>
      </c>
      <c r="N179" s="115" t="s">
        <v>56</v>
      </c>
      <c r="O179" s="115" t="s">
        <v>79</v>
      </c>
      <c r="P179" s="115" t="s">
        <v>73</v>
      </c>
      <c r="Q179" s="115">
        <v>12</v>
      </c>
      <c r="R179" s="115"/>
    </row>
    <row r="180" spans="1:18" ht="15.75">
      <c r="A180" s="200" t="s">
        <v>8</v>
      </c>
      <c r="B180" s="202"/>
      <c r="C180" s="114"/>
      <c r="D180" s="114"/>
      <c r="E180" s="114">
        <f>SUM(E179)</f>
        <v>4.0999999999999996</v>
      </c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</row>
    <row r="181" spans="1:18">
      <c r="A181" s="132" t="s">
        <v>63</v>
      </c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</row>
    <row r="182" spans="1:18" ht="15.75">
      <c r="A182" s="15">
        <v>65</v>
      </c>
      <c r="B182" s="15">
        <v>4</v>
      </c>
      <c r="C182" s="19">
        <v>5</v>
      </c>
      <c r="D182" s="15">
        <v>1</v>
      </c>
      <c r="E182" s="15">
        <v>0.4</v>
      </c>
      <c r="F182" s="15">
        <v>0.4</v>
      </c>
      <c r="G182" s="95" t="s">
        <v>71</v>
      </c>
      <c r="H182" s="95">
        <v>55</v>
      </c>
      <c r="I182" s="95">
        <v>0.7</v>
      </c>
      <c r="J182" s="95" t="s">
        <v>55</v>
      </c>
      <c r="K182" s="95">
        <v>22</v>
      </c>
      <c r="L182" s="95">
        <v>24</v>
      </c>
      <c r="M182" s="15">
        <v>280</v>
      </c>
      <c r="N182" s="15" t="s">
        <v>56</v>
      </c>
      <c r="O182" s="15" t="s">
        <v>66</v>
      </c>
      <c r="P182" s="15" t="s">
        <v>73</v>
      </c>
      <c r="Q182" s="15">
        <v>383</v>
      </c>
      <c r="R182" s="15"/>
    </row>
    <row r="183" spans="1:18" s="22" customFormat="1" ht="15.75">
      <c r="A183" s="15">
        <v>65</v>
      </c>
      <c r="B183" s="15">
        <v>4</v>
      </c>
      <c r="C183" s="19">
        <v>5</v>
      </c>
      <c r="D183" s="15">
        <v>2</v>
      </c>
      <c r="E183" s="15">
        <v>0.2</v>
      </c>
      <c r="F183" s="15">
        <v>0.2</v>
      </c>
      <c r="G183" s="95" t="s">
        <v>71</v>
      </c>
      <c r="H183" s="95">
        <v>55</v>
      </c>
      <c r="I183" s="95">
        <v>0.7</v>
      </c>
      <c r="J183" s="95" t="s">
        <v>55</v>
      </c>
      <c r="K183" s="95">
        <v>22</v>
      </c>
      <c r="L183" s="95">
        <v>24</v>
      </c>
      <c r="M183" s="15">
        <v>280</v>
      </c>
      <c r="N183" s="15" t="s">
        <v>56</v>
      </c>
      <c r="O183" s="15" t="s">
        <v>66</v>
      </c>
      <c r="P183" s="15" t="s">
        <v>73</v>
      </c>
      <c r="Q183" s="15">
        <v>375</v>
      </c>
      <c r="R183" s="15"/>
    </row>
    <row r="184" spans="1:18" ht="15.75">
      <c r="A184" s="15">
        <v>68</v>
      </c>
      <c r="B184" s="15">
        <v>30</v>
      </c>
      <c r="C184" s="19">
        <v>6.7</v>
      </c>
      <c r="D184" s="15">
        <v>2</v>
      </c>
      <c r="E184" s="19">
        <v>0.7</v>
      </c>
      <c r="F184" s="15">
        <v>0.7</v>
      </c>
      <c r="G184" s="95" t="s">
        <v>6</v>
      </c>
      <c r="H184" s="95">
        <v>60</v>
      </c>
      <c r="I184" s="95">
        <v>0.6</v>
      </c>
      <c r="J184" s="95">
        <v>1</v>
      </c>
      <c r="K184" s="95">
        <v>22</v>
      </c>
      <c r="L184" s="95">
        <v>26</v>
      </c>
      <c r="M184" s="15">
        <v>240</v>
      </c>
      <c r="N184" s="15" t="s">
        <v>56</v>
      </c>
      <c r="O184" s="15" t="s">
        <v>66</v>
      </c>
      <c r="P184" s="15" t="s">
        <v>73</v>
      </c>
      <c r="Q184" s="15">
        <v>201</v>
      </c>
      <c r="R184" s="15"/>
    </row>
    <row r="185" spans="1:18" ht="15.75">
      <c r="A185" s="105">
        <v>12</v>
      </c>
      <c r="B185" s="105">
        <v>8</v>
      </c>
      <c r="C185" s="106">
        <v>3.7</v>
      </c>
      <c r="D185" s="104">
        <v>1</v>
      </c>
      <c r="E185" s="96">
        <v>0.2</v>
      </c>
      <c r="F185" s="104">
        <v>0.2</v>
      </c>
      <c r="G185" s="95" t="s">
        <v>75</v>
      </c>
      <c r="H185" s="95">
        <v>60</v>
      </c>
      <c r="I185" s="95">
        <v>0.7</v>
      </c>
      <c r="J185" s="95">
        <v>1</v>
      </c>
      <c r="K185" s="95">
        <v>21</v>
      </c>
      <c r="L185" s="95">
        <v>24</v>
      </c>
      <c r="M185" s="104">
        <v>300</v>
      </c>
      <c r="N185" s="15" t="s">
        <v>56</v>
      </c>
      <c r="O185" s="15" t="s">
        <v>66</v>
      </c>
      <c r="P185" s="104" t="s">
        <v>73</v>
      </c>
      <c r="Q185" s="104">
        <v>280</v>
      </c>
      <c r="R185" s="104"/>
    </row>
    <row r="186" spans="1:18" ht="15.75">
      <c r="A186" s="105">
        <v>12</v>
      </c>
      <c r="B186" s="105">
        <v>9</v>
      </c>
      <c r="C186" s="106">
        <v>2.8</v>
      </c>
      <c r="D186" s="104">
        <v>1</v>
      </c>
      <c r="E186" s="96">
        <v>0.3</v>
      </c>
      <c r="F186" s="104">
        <v>0.3</v>
      </c>
      <c r="G186" s="95" t="s">
        <v>76</v>
      </c>
      <c r="H186" s="95">
        <v>65</v>
      </c>
      <c r="I186" s="95">
        <v>0.7</v>
      </c>
      <c r="J186" s="95">
        <v>1</v>
      </c>
      <c r="K186" s="95">
        <v>23</v>
      </c>
      <c r="L186" s="95">
        <v>28</v>
      </c>
      <c r="M186" s="104">
        <v>270</v>
      </c>
      <c r="N186" s="15" t="s">
        <v>56</v>
      </c>
      <c r="O186" s="15" t="s">
        <v>66</v>
      </c>
      <c r="P186" s="104" t="s">
        <v>73</v>
      </c>
      <c r="Q186" s="104">
        <v>287</v>
      </c>
      <c r="R186" s="104"/>
    </row>
    <row r="187" spans="1:18" ht="15.75">
      <c r="A187" s="105">
        <v>38</v>
      </c>
      <c r="B187" s="105">
        <v>2</v>
      </c>
      <c r="C187" s="106">
        <v>6</v>
      </c>
      <c r="D187" s="104">
        <v>2</v>
      </c>
      <c r="E187" s="96">
        <v>0.3</v>
      </c>
      <c r="F187" s="104">
        <v>0.3</v>
      </c>
      <c r="G187" s="95" t="s">
        <v>7</v>
      </c>
      <c r="H187" s="95">
        <v>60</v>
      </c>
      <c r="I187" s="95">
        <v>0.6</v>
      </c>
      <c r="J187" s="95" t="s">
        <v>55</v>
      </c>
      <c r="K187" s="95">
        <v>24</v>
      </c>
      <c r="L187" s="95">
        <v>28</v>
      </c>
      <c r="M187" s="104">
        <v>320</v>
      </c>
      <c r="N187" s="15" t="s">
        <v>56</v>
      </c>
      <c r="O187" s="15" t="s">
        <v>66</v>
      </c>
      <c r="P187" s="104" t="s">
        <v>73</v>
      </c>
      <c r="Q187" s="104">
        <v>427</v>
      </c>
      <c r="R187" s="104"/>
    </row>
    <row r="188" spans="1:18" ht="15.75">
      <c r="A188" s="194" t="s">
        <v>8</v>
      </c>
      <c r="B188" s="195"/>
      <c r="C188" s="83"/>
      <c r="D188" s="84"/>
      <c r="E188" s="85">
        <f>SUM(E182:E187)</f>
        <v>2.1</v>
      </c>
      <c r="F188" s="85">
        <f>SUM(F182:F187)</f>
        <v>2.1</v>
      </c>
      <c r="G188" s="81"/>
      <c r="H188" s="81"/>
      <c r="I188" s="81"/>
      <c r="J188" s="81"/>
      <c r="K188" s="81"/>
      <c r="L188" s="81"/>
      <c r="M188" s="81"/>
      <c r="N188" s="81"/>
      <c r="O188" s="81"/>
      <c r="P188" s="82"/>
      <c r="Q188" s="86"/>
      <c r="R188" s="82"/>
    </row>
    <row r="189" spans="1:18" s="22" customFormat="1" ht="15" customHeight="1">
      <c r="A189" s="200" t="s">
        <v>80</v>
      </c>
      <c r="B189" s="201"/>
      <c r="C189" s="201"/>
      <c r="D189" s="202"/>
      <c r="E189" s="116">
        <f>E180</f>
        <v>4.0999999999999996</v>
      </c>
      <c r="F189" s="117"/>
      <c r="G189" s="118"/>
      <c r="H189" s="118"/>
      <c r="I189" s="118"/>
      <c r="J189" s="118"/>
      <c r="K189" s="118"/>
      <c r="L189" s="118"/>
      <c r="M189" s="118"/>
      <c r="N189" s="118"/>
      <c r="O189" s="118"/>
      <c r="P189" s="119"/>
      <c r="Q189" s="120"/>
      <c r="R189" s="119"/>
    </row>
    <row r="190" spans="1:18" ht="15" customHeight="1">
      <c r="A190" s="126" t="s">
        <v>74</v>
      </c>
      <c r="B190" s="127"/>
      <c r="C190" s="127"/>
      <c r="D190" s="128"/>
      <c r="E190" s="124">
        <f>E19+E30+E47+E58+E72+E88+E101+E115+E126+E143+E150+E159+E168+E176+E188+E66</f>
        <v>56.1</v>
      </c>
      <c r="F190" s="124">
        <f>F19+F30+F47+F58+F72+F88+F101+F115+F126+F143+F150+F159+F168+F176+F188+F66</f>
        <v>31.900000000000006</v>
      </c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</row>
    <row r="191" spans="1:18" ht="15.75">
      <c r="A191" s="203" t="s">
        <v>8</v>
      </c>
      <c r="B191" s="204"/>
      <c r="C191" s="204"/>
      <c r="D191" s="205"/>
      <c r="E191" s="125">
        <f>E190+E189</f>
        <v>60.2</v>
      </c>
      <c r="F191" s="122"/>
      <c r="G191" s="121"/>
      <c r="H191" s="121"/>
      <c r="I191" s="121"/>
      <c r="J191" s="121"/>
      <c r="K191" s="121"/>
      <c r="L191" s="121"/>
      <c r="M191" s="121"/>
      <c r="N191" s="121"/>
      <c r="O191" s="121"/>
      <c r="P191" s="123"/>
      <c r="Q191" s="121"/>
      <c r="R191" s="121"/>
    </row>
    <row r="192" spans="1:18">
      <c r="E192" s="17"/>
    </row>
    <row r="193" spans="1:18">
      <c r="A193" s="187" t="s">
        <v>81</v>
      </c>
      <c r="B193" s="187"/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7"/>
      <c r="P193" s="187"/>
      <c r="Q193" s="187"/>
      <c r="R193" s="187"/>
    </row>
    <row r="194" spans="1:18">
      <c r="A194" s="187"/>
      <c r="B194" s="187"/>
      <c r="C194" s="187"/>
      <c r="D194" s="187"/>
      <c r="E194" s="187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  <c r="Q194" s="187"/>
      <c r="R194" s="187"/>
    </row>
    <row r="195" spans="1:18" ht="15.75">
      <c r="A195" s="188"/>
      <c r="B195" s="188"/>
      <c r="C195" s="26"/>
      <c r="D195" s="27"/>
      <c r="E195" s="189"/>
      <c r="F195" s="189"/>
      <c r="H195" t="s">
        <v>51</v>
      </c>
    </row>
    <row r="197" spans="1:18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</row>
    <row r="198" spans="1:18">
      <c r="C198"/>
      <c r="D198"/>
      <c r="E198"/>
      <c r="F198"/>
      <c r="P198"/>
    </row>
    <row r="199" spans="1:18">
      <c r="C199"/>
      <c r="D199"/>
      <c r="E199"/>
      <c r="F199"/>
      <c r="P199"/>
    </row>
    <row r="200" spans="1:18">
      <c r="C200"/>
      <c r="D200"/>
      <c r="E200"/>
      <c r="F200"/>
      <c r="P200"/>
    </row>
    <row r="201" spans="1:18">
      <c r="C201"/>
      <c r="D201"/>
      <c r="E201"/>
      <c r="F201"/>
      <c r="P201"/>
    </row>
    <row r="202" spans="1:18">
      <c r="C202"/>
      <c r="D202"/>
      <c r="E202"/>
      <c r="F202"/>
      <c r="P202"/>
    </row>
    <row r="203" spans="1:18">
      <c r="C203"/>
      <c r="D203"/>
      <c r="E203"/>
      <c r="F203"/>
      <c r="P203"/>
    </row>
    <row r="204" spans="1:18">
      <c r="C204"/>
      <c r="D204"/>
      <c r="E204"/>
      <c r="F204"/>
      <c r="P204"/>
    </row>
    <row r="205" spans="1:18">
      <c r="C205"/>
      <c r="D205"/>
      <c r="E205"/>
      <c r="F205"/>
      <c r="P205"/>
    </row>
    <row r="206" spans="1:18">
      <c r="C206"/>
      <c r="D206"/>
      <c r="E206"/>
      <c r="F206"/>
      <c r="P206"/>
    </row>
    <row r="207" spans="1:18">
      <c r="C207"/>
      <c r="D207"/>
      <c r="E207"/>
      <c r="F207"/>
      <c r="P207"/>
    </row>
    <row r="208" spans="1:18">
      <c r="C208"/>
      <c r="D208"/>
      <c r="E208"/>
      <c r="F208"/>
      <c r="P208"/>
    </row>
    <row r="209" spans="3:16">
      <c r="C209"/>
      <c r="D209"/>
      <c r="E209"/>
      <c r="F209"/>
      <c r="P209"/>
    </row>
    <row r="210" spans="3:16">
      <c r="C210"/>
      <c r="D210"/>
      <c r="E210"/>
      <c r="F210"/>
      <c r="P210"/>
    </row>
    <row r="211" spans="3:16">
      <c r="C211"/>
      <c r="D211"/>
      <c r="E211"/>
      <c r="F211"/>
      <c r="P211"/>
    </row>
    <row r="212" spans="3:16">
      <c r="C212"/>
      <c r="D212"/>
      <c r="E212"/>
      <c r="F212"/>
      <c r="P212"/>
    </row>
    <row r="213" spans="3:16">
      <c r="C213"/>
      <c r="D213"/>
      <c r="E213"/>
      <c r="F213"/>
      <c r="P213"/>
    </row>
    <row r="214" spans="3:16">
      <c r="C214"/>
      <c r="D214"/>
      <c r="E214"/>
      <c r="F214"/>
      <c r="P214"/>
    </row>
    <row r="215" spans="3:16">
      <c r="C215"/>
      <c r="D215"/>
      <c r="E215"/>
      <c r="F215"/>
      <c r="P215"/>
    </row>
    <row r="216" spans="3:16">
      <c r="C216"/>
      <c r="D216"/>
      <c r="E216"/>
      <c r="F216"/>
      <c r="P216"/>
    </row>
    <row r="217" spans="3:16">
      <c r="C217"/>
      <c r="D217"/>
      <c r="E217"/>
      <c r="F217"/>
      <c r="P217"/>
    </row>
    <row r="218" spans="3:16">
      <c r="C218"/>
      <c r="D218"/>
      <c r="E218"/>
      <c r="F218"/>
      <c r="P218"/>
    </row>
    <row r="219" spans="3:16">
      <c r="C219"/>
      <c r="D219"/>
      <c r="E219"/>
      <c r="F219"/>
      <c r="P219"/>
    </row>
    <row r="220" spans="3:16">
      <c r="C220"/>
      <c r="D220"/>
      <c r="E220"/>
      <c r="F220"/>
      <c r="P220"/>
    </row>
    <row r="221" spans="3:16">
      <c r="C221"/>
      <c r="D221"/>
      <c r="E221"/>
      <c r="F221"/>
      <c r="P221"/>
    </row>
    <row r="222" spans="3:16">
      <c r="C222"/>
      <c r="D222"/>
      <c r="E222"/>
      <c r="F222"/>
      <c r="P222"/>
    </row>
    <row r="223" spans="3:16">
      <c r="C223"/>
      <c r="D223"/>
      <c r="E223"/>
      <c r="F223"/>
      <c r="P223"/>
    </row>
    <row r="224" spans="3:16">
      <c r="C224"/>
      <c r="D224"/>
      <c r="E224"/>
      <c r="F224"/>
      <c r="P224"/>
    </row>
    <row r="225" spans="3:16">
      <c r="C225"/>
      <c r="D225"/>
      <c r="E225"/>
      <c r="F225"/>
      <c r="P225"/>
    </row>
    <row r="226" spans="3:16">
      <c r="C226"/>
      <c r="D226"/>
      <c r="E226"/>
      <c r="F226"/>
      <c r="P226"/>
    </row>
    <row r="227" spans="3:16">
      <c r="C227"/>
      <c r="D227"/>
      <c r="E227"/>
      <c r="F227"/>
      <c r="P227"/>
    </row>
    <row r="228" spans="3:16">
      <c r="C228"/>
      <c r="D228"/>
      <c r="E228"/>
      <c r="F228"/>
      <c r="P228"/>
    </row>
    <row r="229" spans="3:16">
      <c r="C229"/>
      <c r="D229"/>
      <c r="E229"/>
      <c r="F229"/>
      <c r="P229"/>
    </row>
    <row r="230" spans="3:16">
      <c r="C230"/>
      <c r="D230"/>
      <c r="E230"/>
      <c r="F230"/>
      <c r="P230"/>
    </row>
    <row r="231" spans="3:16">
      <c r="C231"/>
      <c r="D231"/>
      <c r="E231"/>
      <c r="F231"/>
      <c r="P231"/>
    </row>
    <row r="232" spans="3:16">
      <c r="C232"/>
      <c r="D232"/>
      <c r="E232"/>
      <c r="F232"/>
      <c r="P232"/>
    </row>
    <row r="233" spans="3:16">
      <c r="C233"/>
      <c r="D233"/>
      <c r="E233"/>
      <c r="F233"/>
      <c r="P233"/>
    </row>
    <row r="234" spans="3:16">
      <c r="C234"/>
      <c r="D234"/>
      <c r="E234"/>
      <c r="F234"/>
      <c r="P234"/>
    </row>
    <row r="235" spans="3:16">
      <c r="C235"/>
      <c r="D235"/>
      <c r="E235"/>
      <c r="F235"/>
      <c r="P235"/>
    </row>
    <row r="236" spans="3:16">
      <c r="C236"/>
      <c r="D236"/>
      <c r="E236"/>
      <c r="F236"/>
      <c r="P236"/>
    </row>
    <row r="237" spans="3:16">
      <c r="C237"/>
      <c r="D237"/>
      <c r="E237"/>
      <c r="F237"/>
      <c r="P237"/>
    </row>
    <row r="238" spans="3:16">
      <c r="C238"/>
      <c r="D238"/>
      <c r="E238"/>
      <c r="F238"/>
      <c r="P238"/>
    </row>
    <row r="239" spans="3:16">
      <c r="C239"/>
      <c r="D239"/>
      <c r="E239"/>
      <c r="F239"/>
      <c r="P239"/>
    </row>
    <row r="240" spans="3:16">
      <c r="C240"/>
      <c r="D240"/>
      <c r="E240"/>
      <c r="F240"/>
      <c r="P240"/>
    </row>
    <row r="241" spans="3:16">
      <c r="C241"/>
      <c r="D241"/>
      <c r="E241"/>
      <c r="F241"/>
      <c r="P241"/>
    </row>
    <row r="242" spans="3:16">
      <c r="C242"/>
      <c r="D242"/>
      <c r="E242"/>
      <c r="F242"/>
      <c r="P242"/>
    </row>
    <row r="243" spans="3:16">
      <c r="C243"/>
      <c r="D243"/>
      <c r="E243"/>
      <c r="F243"/>
      <c r="P243"/>
    </row>
    <row r="244" spans="3:16">
      <c r="C244"/>
      <c r="D244"/>
      <c r="E244"/>
      <c r="F244"/>
      <c r="P244"/>
    </row>
    <row r="245" spans="3:16">
      <c r="C245"/>
      <c r="D245"/>
      <c r="E245"/>
      <c r="F245"/>
      <c r="P245"/>
    </row>
    <row r="290" spans="1:18" s="6" customFormat="1">
      <c r="A290"/>
      <c r="B290"/>
      <c r="C290" s="8"/>
      <c r="D290" s="12"/>
      <c r="E290" s="8"/>
      <c r="F290" s="17"/>
      <c r="G290"/>
      <c r="H290"/>
      <c r="I290"/>
      <c r="J290"/>
      <c r="K290"/>
      <c r="L290"/>
      <c r="M290"/>
      <c r="N290"/>
      <c r="O290"/>
      <c r="P290" s="7"/>
      <c r="Q290"/>
      <c r="R290"/>
    </row>
    <row r="304" spans="1:18" s="6" customFormat="1">
      <c r="A304"/>
      <c r="B304"/>
      <c r="C304" s="8"/>
      <c r="D304" s="12"/>
      <c r="E304" s="8"/>
      <c r="F304" s="17"/>
      <c r="G304"/>
      <c r="H304"/>
      <c r="I304"/>
      <c r="J304"/>
      <c r="K304"/>
      <c r="L304"/>
      <c r="M304"/>
      <c r="N304"/>
      <c r="O304"/>
      <c r="P304" s="7"/>
      <c r="Q304"/>
      <c r="R304"/>
    </row>
    <row r="311" spans="1:18" s="6" customFormat="1">
      <c r="A311"/>
      <c r="B311"/>
      <c r="C311" s="8"/>
      <c r="D311" s="12"/>
      <c r="E311" s="8"/>
      <c r="F311" s="17"/>
      <c r="G311"/>
      <c r="H311"/>
      <c r="I311"/>
      <c r="J311"/>
      <c r="K311"/>
      <c r="L311"/>
      <c r="M311"/>
      <c r="N311"/>
      <c r="O311"/>
      <c r="P311" s="7"/>
      <c r="Q311"/>
      <c r="R311"/>
    </row>
    <row r="312" spans="1:18" s="20" customFormat="1">
      <c r="A312"/>
      <c r="B312"/>
      <c r="C312" s="8"/>
      <c r="D312" s="12"/>
      <c r="E312" s="8"/>
      <c r="F312" s="17"/>
      <c r="G312"/>
      <c r="H312"/>
      <c r="I312"/>
      <c r="J312"/>
      <c r="K312"/>
      <c r="L312"/>
      <c r="M312"/>
      <c r="N312"/>
      <c r="O312"/>
      <c r="P312" s="7"/>
      <c r="Q312"/>
      <c r="R312"/>
    </row>
    <row r="325" spans="1:18" s="6" customFormat="1">
      <c r="A325"/>
      <c r="B325"/>
      <c r="C325" s="8"/>
      <c r="D325" s="12"/>
      <c r="E325" s="8"/>
      <c r="F325" s="17"/>
      <c r="G325"/>
      <c r="H325"/>
      <c r="I325"/>
      <c r="J325"/>
      <c r="K325"/>
      <c r="L325"/>
      <c r="M325"/>
      <c r="N325"/>
      <c r="O325"/>
      <c r="P325" s="7"/>
      <c r="Q325"/>
      <c r="R325"/>
    </row>
    <row r="326" spans="1:18" s="16" customFormat="1">
      <c r="A326"/>
      <c r="B326"/>
      <c r="C326" s="8"/>
      <c r="D326" s="12"/>
      <c r="E326" s="8"/>
      <c r="F326" s="17"/>
      <c r="G326"/>
      <c r="H326"/>
      <c r="I326"/>
      <c r="J326"/>
      <c r="K326"/>
      <c r="L326"/>
      <c r="M326"/>
      <c r="N326"/>
      <c r="O326"/>
      <c r="P326" s="7"/>
      <c r="Q326"/>
      <c r="R326"/>
    </row>
    <row r="337" spans="1:18" s="6" customFormat="1">
      <c r="A337"/>
      <c r="B337"/>
      <c r="C337" s="8"/>
      <c r="D337" s="12"/>
      <c r="E337" s="8"/>
      <c r="F337" s="17"/>
      <c r="G337"/>
      <c r="H337"/>
      <c r="I337"/>
      <c r="J337"/>
      <c r="K337"/>
      <c r="L337"/>
      <c r="M337"/>
      <c r="N337"/>
      <c r="O337"/>
      <c r="P337" s="7"/>
      <c r="Q337"/>
      <c r="R337"/>
    </row>
    <row r="343" spans="1:18" s="21" customFormat="1">
      <c r="A343"/>
      <c r="B343"/>
      <c r="C343" s="8"/>
      <c r="D343" s="12"/>
      <c r="E343" s="8"/>
      <c r="F343" s="17"/>
      <c r="G343"/>
      <c r="H343"/>
      <c r="I343"/>
      <c r="J343"/>
      <c r="K343"/>
      <c r="L343"/>
      <c r="M343"/>
      <c r="N343"/>
      <c r="O343"/>
      <c r="P343" s="7"/>
      <c r="Q343"/>
      <c r="R343"/>
    </row>
    <row r="346" spans="1:18" s="6" customFormat="1">
      <c r="A346"/>
      <c r="B346"/>
      <c r="C346" s="8"/>
      <c r="D346" s="12"/>
      <c r="E346" s="8"/>
      <c r="F346" s="17"/>
      <c r="G346"/>
      <c r="H346"/>
      <c r="I346"/>
      <c r="J346"/>
      <c r="K346"/>
      <c r="L346"/>
      <c r="M346"/>
      <c r="N346"/>
      <c r="O346"/>
      <c r="P346" s="7"/>
      <c r="Q346"/>
      <c r="R346"/>
    </row>
    <row r="364" spans="1:18" s="6" customFormat="1">
      <c r="A364"/>
      <c r="B364"/>
      <c r="C364" s="8"/>
      <c r="D364" s="12"/>
      <c r="E364" s="8"/>
      <c r="F364" s="17"/>
      <c r="G364"/>
      <c r="H364"/>
      <c r="I364"/>
      <c r="J364"/>
      <c r="K364"/>
      <c r="L364"/>
      <c r="M364"/>
      <c r="N364"/>
      <c r="O364"/>
      <c r="P364" s="7"/>
      <c r="Q364"/>
      <c r="R364"/>
    </row>
    <row r="381" spans="1:18" s="6" customFormat="1">
      <c r="A381"/>
      <c r="B381"/>
      <c r="C381" s="8"/>
      <c r="D381" s="12"/>
      <c r="E381" s="8"/>
      <c r="F381" s="17"/>
      <c r="G381"/>
      <c r="H381"/>
      <c r="I381"/>
      <c r="J381"/>
      <c r="K381"/>
      <c r="L381"/>
      <c r="M381"/>
      <c r="N381"/>
      <c r="O381"/>
      <c r="P381" s="7"/>
      <c r="Q381"/>
      <c r="R381"/>
    </row>
    <row r="385" spans="1:18" s="6" customFormat="1">
      <c r="A385"/>
      <c r="B385"/>
      <c r="C385" s="8"/>
      <c r="D385" s="12"/>
      <c r="E385" s="8"/>
      <c r="F385" s="17"/>
      <c r="G385"/>
      <c r="H385"/>
      <c r="I385"/>
      <c r="J385"/>
      <c r="K385"/>
      <c r="L385"/>
      <c r="M385"/>
      <c r="N385"/>
      <c r="O385"/>
      <c r="P385" s="7"/>
      <c r="Q385"/>
      <c r="R385"/>
    </row>
    <row r="392" spans="1:18" s="6" customFormat="1">
      <c r="A392"/>
      <c r="B392"/>
      <c r="C392" s="8"/>
      <c r="D392" s="12"/>
      <c r="E392" s="8"/>
      <c r="F392" s="17"/>
      <c r="G392"/>
      <c r="H392"/>
      <c r="I392"/>
      <c r="J392"/>
      <c r="K392"/>
      <c r="L392"/>
      <c r="M392"/>
      <c r="N392"/>
      <c r="O392"/>
      <c r="P392" s="7"/>
      <c r="Q392"/>
      <c r="R392"/>
    </row>
    <row r="484" spans="1:18" s="14" customFormat="1" ht="15.75">
      <c r="A484"/>
      <c r="B484"/>
      <c r="C484" s="8"/>
      <c r="D484" s="12"/>
      <c r="E484" s="8"/>
      <c r="F484" s="17"/>
      <c r="G484"/>
      <c r="H484"/>
      <c r="I484"/>
      <c r="J484"/>
      <c r="K484"/>
      <c r="L484"/>
      <c r="M484"/>
      <c r="N484"/>
      <c r="O484"/>
      <c r="P484" s="7"/>
      <c r="Q484"/>
      <c r="R484"/>
    </row>
  </sheetData>
  <mergeCells count="88">
    <mergeCell ref="A189:D189"/>
    <mergeCell ref="A191:D191"/>
    <mergeCell ref="A176:B176"/>
    <mergeCell ref="A116:R116"/>
    <mergeCell ref="A126:B126"/>
    <mergeCell ref="A145:R145"/>
    <mergeCell ref="A181:R181"/>
    <mergeCell ref="A177:R177"/>
    <mergeCell ref="A170:R170"/>
    <mergeCell ref="A168:B168"/>
    <mergeCell ref="A178:R178"/>
    <mergeCell ref="A180:B180"/>
    <mergeCell ref="A190:D190"/>
    <mergeCell ref="A66:B66"/>
    <mergeCell ref="A30:B30"/>
    <mergeCell ref="A31:R31"/>
    <mergeCell ref="A32:R32"/>
    <mergeCell ref="A48:R48"/>
    <mergeCell ref="A49:R49"/>
    <mergeCell ref="A102:R102"/>
    <mergeCell ref="A73:R73"/>
    <mergeCell ref="A47:B47"/>
    <mergeCell ref="A160:R160"/>
    <mergeCell ref="A143:B143"/>
    <mergeCell ref="A150:B150"/>
    <mergeCell ref="A59:R59"/>
    <mergeCell ref="A60:R60"/>
    <mergeCell ref="A72:B72"/>
    <mergeCell ref="A58:B58"/>
    <mergeCell ref="A89:R89"/>
    <mergeCell ref="A103:R103"/>
    <mergeCell ref="A115:B115"/>
    <mergeCell ref="A152:R152"/>
    <mergeCell ref="A159:B159"/>
    <mergeCell ref="A88:B88"/>
    <mergeCell ref="P8:P11"/>
    <mergeCell ref="H10:H11"/>
    <mergeCell ref="A193:R194"/>
    <mergeCell ref="A195:B195"/>
    <mergeCell ref="E195:F195"/>
    <mergeCell ref="A74:R74"/>
    <mergeCell ref="A117:R117"/>
    <mergeCell ref="A144:R144"/>
    <mergeCell ref="A127:R127"/>
    <mergeCell ref="A128:R128"/>
    <mergeCell ref="A151:R151"/>
    <mergeCell ref="A90:R90"/>
    <mergeCell ref="A101:B101"/>
    <mergeCell ref="A161:R161"/>
    <mergeCell ref="A188:B188"/>
    <mergeCell ref="A169:R169"/>
    <mergeCell ref="E8:F9"/>
    <mergeCell ref="E10:E11"/>
    <mergeCell ref="F10:F11"/>
    <mergeCell ref="G8:M9"/>
    <mergeCell ref="M10:M11"/>
    <mergeCell ref="A1:F1"/>
    <mergeCell ref="A2:F2"/>
    <mergeCell ref="A3:F3"/>
    <mergeCell ref="A19:B19"/>
    <mergeCell ref="A4:F4"/>
    <mergeCell ref="A6:R6"/>
    <mergeCell ref="A7:R7"/>
    <mergeCell ref="A14:R14"/>
    <mergeCell ref="P1:R1"/>
    <mergeCell ref="P2:R2"/>
    <mergeCell ref="P3:R3"/>
    <mergeCell ref="P4:R4"/>
    <mergeCell ref="G10:G11"/>
    <mergeCell ref="A5:F5"/>
    <mergeCell ref="P5:R5"/>
    <mergeCell ref="A13:R13"/>
    <mergeCell ref="A67:R67"/>
    <mergeCell ref="A68:R68"/>
    <mergeCell ref="A21:R21"/>
    <mergeCell ref="N8:N11"/>
    <mergeCell ref="O8:O11"/>
    <mergeCell ref="J10:J11"/>
    <mergeCell ref="K10:K11"/>
    <mergeCell ref="L10:L11"/>
    <mergeCell ref="I10:I11"/>
    <mergeCell ref="Q8:Q11"/>
    <mergeCell ref="R8:R11"/>
    <mergeCell ref="A20:R20"/>
    <mergeCell ref="A8:A11"/>
    <mergeCell ref="B8:B11"/>
    <mergeCell ref="C8:C11"/>
    <mergeCell ref="D8:D11"/>
  </mergeCells>
  <pageMargins left="0.53125" right="0.40335648148148145" top="0.6640625" bottom="0.32465277777777779" header="0.31496062992125984" footer="0.31496062992125984"/>
  <pageSetup paperSize="9" scale="85" orientation="landscape" horizontalDpi="180" verticalDpi="180" r:id="rId1"/>
  <headerFooter>
    <oddHeader xml:space="preserve">&amp;RДодаток 1
до Санітарних правил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Основний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2018-01-17T06:16:35Z</dcterms:modified>
</cp:coreProperties>
</file>