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сновний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<sst xmlns="http://schemas.openxmlformats.org/spreadsheetml/2006/main" count="346" uniqueCount="79">
  <si>
    <t>Рівненського ОУЛМГ</t>
  </si>
  <si>
    <t>Категорія  захищеності</t>
  </si>
  <si>
    <t>Антонівське лісництво</t>
  </si>
  <si>
    <t>Всього:</t>
  </si>
  <si>
    <t>Білянське лісництво</t>
  </si>
  <si>
    <t>Воронківське лісництво</t>
  </si>
  <si>
    <t>Степангородське лісництво</t>
  </si>
  <si>
    <t>№ виділу</t>
  </si>
  <si>
    <t>№ підвиділу</t>
  </si>
  <si>
    <t>Площа підвиділу, га</t>
  </si>
  <si>
    <t>площа, можлива для експлуат.</t>
  </si>
  <si>
    <t>№ кварталу</t>
  </si>
  <si>
    <t>Площа виділу, га</t>
  </si>
  <si>
    <t>загальна</t>
  </si>
  <si>
    <t>Коротка таксаційна характеристика насадження відповідно до матеріалів лісовпорядкування</t>
  </si>
  <si>
    <t>склад</t>
  </si>
  <si>
    <t>вік</t>
  </si>
  <si>
    <t>повнота</t>
  </si>
  <si>
    <t>бонітет</t>
  </si>
  <si>
    <t>сер. висота</t>
  </si>
  <si>
    <t>сер. діаметр</t>
  </si>
  <si>
    <t>запас деревостану, куб.м на 1 га</t>
  </si>
  <si>
    <t>Вид запланованих заходів</t>
  </si>
  <si>
    <t>Причини призначення заходів</t>
  </si>
  <si>
    <t>Орієнтовний запас деревини, що підлягає вирубуванню, куб.м на 1 га</t>
  </si>
  <si>
    <t>Наявність рослин і тварин, занесених до Червоної книги України</t>
  </si>
  <si>
    <t xml:space="preserve">   ПОГОДЖУЮ</t>
  </si>
  <si>
    <t>П Е Р Е Л І К</t>
  </si>
  <si>
    <t xml:space="preserve">Директор </t>
  </si>
  <si>
    <t>ДСЛП "Рівнелісозахист"</t>
  </si>
  <si>
    <t>____ ______________ 20___ р</t>
  </si>
  <si>
    <t xml:space="preserve"> </t>
  </si>
  <si>
    <t>Начальник</t>
  </si>
  <si>
    <t>____________________________________</t>
  </si>
  <si>
    <t>Санітарна рубка суцільна</t>
  </si>
  <si>
    <t>Красносільське лісництво</t>
  </si>
  <si>
    <t>Телковицьке лісництво</t>
  </si>
  <si>
    <t>Директор ДП "Володимирецький лісгосп"                                                      В.В. Аврамишин</t>
  </si>
  <si>
    <t>Цепцевицьке лісництво</t>
  </si>
  <si>
    <t>заходів з поліпшення санітарного стану лісів ДП "Володимирецький лісгосп" на 2019 рік</t>
  </si>
  <si>
    <t>Разом  СРВ:</t>
  </si>
  <si>
    <t>Разом СРС:</t>
  </si>
  <si>
    <t>Санітарна рубка вибіркова</t>
  </si>
  <si>
    <t>_________________________</t>
  </si>
  <si>
    <t>Володимирецьке лісництво</t>
  </si>
  <si>
    <t>10Сз</t>
  </si>
  <si>
    <t>1А</t>
  </si>
  <si>
    <t>експлуатаційні</t>
  </si>
  <si>
    <t>СРС</t>
  </si>
  <si>
    <t>9Сз1Бп</t>
  </si>
  <si>
    <t>10Сз+Бп</t>
  </si>
  <si>
    <t>5Сз5Бп</t>
  </si>
  <si>
    <t>СРВ</t>
  </si>
  <si>
    <t>8Дз1Гз1Бп</t>
  </si>
  <si>
    <t>7Влч3Бп</t>
  </si>
  <si>
    <t>6Сз3Дз1Бп</t>
  </si>
  <si>
    <t>9Сз1Бп+Дз+Ос</t>
  </si>
  <si>
    <t>10Сз+Дз+Ялє</t>
  </si>
  <si>
    <t>6Сз4Бп</t>
  </si>
  <si>
    <t>5Сз2Бп2Ос1Г</t>
  </si>
  <si>
    <t>9Бп1Сз</t>
  </si>
  <si>
    <t>захисні</t>
  </si>
  <si>
    <t>8Сз2Бп</t>
  </si>
  <si>
    <t>6Влч2Бп2Сз</t>
  </si>
  <si>
    <t>10Сзк</t>
  </si>
  <si>
    <t>ОЗЛД</t>
  </si>
  <si>
    <t>Коренева губка</t>
  </si>
  <si>
    <t>8Сз1Дз1Ялє+Бп</t>
  </si>
  <si>
    <t>6Сз3Ялє1Дз+Бп</t>
  </si>
  <si>
    <t>5Сз2Дз2Бп1Ос</t>
  </si>
  <si>
    <t>Хиноцьке лісництво</t>
  </si>
  <si>
    <t>6Бп2Сз2Влч+Ос</t>
  </si>
  <si>
    <t>10Дз</t>
  </si>
  <si>
    <t>Експлутаційні</t>
  </si>
  <si>
    <t>КВШ</t>
  </si>
  <si>
    <t>Пожежа минулих років</t>
  </si>
  <si>
    <t>Вітровал</t>
  </si>
  <si>
    <t>Дубовий трутовик</t>
  </si>
  <si>
    <t>КВШ (всихання сосни)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</si>
</sst>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</numFmts>
  <fonts count="73">
    <font>
      <sz val="11"/>
      <color theme="1"/>
      <name val="Calibri"/>
      <family val="2"/>
    </font>
    <font>
      <sz val="14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8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i/>
      <sz val="12"/>
      <name val="Calibri"/>
      <family val="2"/>
    </font>
    <font>
      <b/>
      <i/>
      <sz val="12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b/>
      <i/>
      <sz val="11"/>
      <name val="Calibri"/>
      <family val="2"/>
    </font>
    <font>
      <sz val="9"/>
      <name val="Calibri"/>
      <family val="2"/>
    </font>
    <font>
      <i/>
      <sz val="12"/>
      <name val="Calibri"/>
      <family val="2"/>
    </font>
    <font>
      <i/>
      <sz val="14"/>
      <name val="Calibri"/>
      <family val="2"/>
    </font>
    <font>
      <i/>
      <u val="single"/>
      <sz val="14"/>
      <name val="Calibri"/>
      <family val="2"/>
    </font>
    <font>
      <b/>
      <sz val="20"/>
      <name val="Calibri"/>
      <family val="2"/>
    </font>
    <font>
      <b/>
      <sz val="16"/>
      <color indexed="8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8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i/>
      <sz val="11"/>
      <color rgb="FFFF0000"/>
      <name val="Calibri"/>
      <family val="2"/>
    </font>
    <font>
      <b/>
      <i/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/>
      <bottom style="thin"/>
    </border>
    <border>
      <left/>
      <right style="thin">
        <color indexed="8"/>
      </right>
      <top/>
      <bottom style="thin"/>
    </border>
    <border>
      <left style="thin"/>
      <right style="thin"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7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45" fillId="0" borderId="0" xfId="0" applyFont="1" applyAlignment="1">
      <alignment/>
    </xf>
    <xf numFmtId="0" fontId="63" fillId="0" borderId="0" xfId="0" applyFont="1" applyAlignment="1">
      <alignment/>
    </xf>
    <xf numFmtId="0" fontId="0" fillId="0" borderId="0" xfId="0" applyAlignment="1">
      <alignment horizontal="center"/>
    </xf>
    <xf numFmtId="188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188" fontId="0" fillId="0" borderId="0" xfId="0" applyNumberFormat="1" applyAlignment="1">
      <alignment horizontal="center"/>
    </xf>
    <xf numFmtId="0" fontId="26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29" fillId="0" borderId="0" xfId="0" applyFont="1" applyAlignment="1">
      <alignment/>
    </xf>
    <xf numFmtId="0" fontId="68" fillId="0" borderId="0" xfId="0" applyFont="1" applyBorder="1" applyAlignment="1">
      <alignment/>
    </xf>
    <xf numFmtId="1" fontId="31" fillId="0" borderId="10" xfId="0" applyNumberFormat="1" applyFont="1" applyFill="1" applyBorder="1" applyAlignment="1">
      <alignment horizontal="center" vertical="center"/>
    </xf>
    <xf numFmtId="188" fontId="31" fillId="0" borderId="10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/>
    </xf>
    <xf numFmtId="1" fontId="31" fillId="0" borderId="11" xfId="0" applyNumberFormat="1" applyFont="1" applyFill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188" fontId="31" fillId="0" borderId="11" xfId="0" applyNumberFormat="1" applyFont="1" applyFill="1" applyBorder="1" applyAlignment="1">
      <alignment horizontal="center" vertical="center"/>
    </xf>
    <xf numFmtId="188" fontId="69" fillId="0" borderId="11" xfId="0" applyNumberFormat="1" applyFont="1" applyBorder="1" applyAlignment="1">
      <alignment horizontal="center"/>
    </xf>
    <xf numFmtId="0" fontId="34" fillId="0" borderId="11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188" fontId="31" fillId="0" borderId="11" xfId="0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4" fillId="0" borderId="11" xfId="0" applyFont="1" applyFill="1" applyBorder="1" applyAlignment="1">
      <alignment horizontal="center" vertical="center"/>
    </xf>
    <xf numFmtId="188" fontId="34" fillId="0" borderId="11" xfId="0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188" fontId="34" fillId="0" borderId="11" xfId="0" applyNumberFormat="1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/>
    </xf>
    <xf numFmtId="188" fontId="34" fillId="0" borderId="11" xfId="0" applyNumberFormat="1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/>
    </xf>
    <xf numFmtId="1" fontId="35" fillId="0" borderId="12" xfId="0" applyNumberFormat="1" applyFont="1" applyFill="1" applyBorder="1" applyAlignment="1">
      <alignment horizontal="center"/>
    </xf>
    <xf numFmtId="0" fontId="35" fillId="0" borderId="13" xfId="0" applyFont="1" applyFill="1" applyBorder="1" applyAlignment="1">
      <alignment horizontal="center"/>
    </xf>
    <xf numFmtId="0" fontId="34" fillId="0" borderId="11" xfId="0" applyFont="1" applyFill="1" applyBorder="1" applyAlignment="1">
      <alignment horizontal="center" vertical="center"/>
    </xf>
    <xf numFmtId="188" fontId="34" fillId="0" borderId="11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188" fontId="31" fillId="0" borderId="11" xfId="0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/>
    </xf>
    <xf numFmtId="188" fontId="32" fillId="0" borderId="11" xfId="0" applyNumberFormat="1" applyFont="1" applyFill="1" applyBorder="1" applyAlignment="1">
      <alignment horizontal="center" vertical="center"/>
    </xf>
    <xf numFmtId="188" fontId="26" fillId="0" borderId="11" xfId="0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188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31" fillId="0" borderId="11" xfId="0" applyNumberFormat="1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vertical="center"/>
    </xf>
    <xf numFmtId="0" fontId="2" fillId="0" borderId="11" xfId="0" applyFont="1" applyBorder="1" applyAlignment="1">
      <alignment horizontal="center"/>
    </xf>
    <xf numFmtId="188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88" fontId="2" fillId="0" borderId="11" xfId="0" applyNumberFormat="1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1" fontId="34" fillId="0" borderId="11" xfId="0" applyNumberFormat="1" applyFont="1" applyFill="1" applyBorder="1" applyAlignment="1">
      <alignment horizontal="center" vertical="center"/>
    </xf>
    <xf numFmtId="188" fontId="34" fillId="0" borderId="1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188" fontId="3" fillId="0" borderId="11" xfId="0" applyNumberFormat="1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188" fontId="2" fillId="0" borderId="14" xfId="0" applyNumberFormat="1" applyFont="1" applyFill="1" applyBorder="1" applyAlignment="1">
      <alignment horizontal="center"/>
    </xf>
    <xf numFmtId="0" fontId="31" fillId="0" borderId="11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vertical="center"/>
    </xf>
    <xf numFmtId="0" fontId="31" fillId="0" borderId="15" xfId="0" applyFont="1" applyFill="1" applyBorder="1" applyAlignment="1">
      <alignment vertical="center"/>
    </xf>
    <xf numFmtId="0" fontId="34" fillId="0" borderId="11" xfId="0" applyFont="1" applyFill="1" applyBorder="1" applyAlignment="1">
      <alignment vertical="center"/>
    </xf>
    <xf numFmtId="0" fontId="70" fillId="0" borderId="0" xfId="0" applyFont="1" applyAlignment="1">
      <alignment/>
    </xf>
    <xf numFmtId="0" fontId="26" fillId="0" borderId="16" xfId="0" applyFont="1" applyFill="1" applyBorder="1" applyAlignment="1">
      <alignment horizontal="center" vertical="center"/>
    </xf>
    <xf numFmtId="0" fontId="64" fillId="0" borderId="11" xfId="0" applyFont="1" applyBorder="1" applyAlignment="1">
      <alignment horizontal="center" vertical="top" wrapText="1"/>
    </xf>
    <xf numFmtId="0" fontId="64" fillId="0" borderId="11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top" wrapText="1"/>
    </xf>
    <xf numFmtId="0" fontId="35" fillId="0" borderId="14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/>
    </xf>
    <xf numFmtId="188" fontId="26" fillId="0" borderId="16" xfId="0" applyNumberFormat="1" applyFont="1" applyFill="1" applyBorder="1" applyAlignment="1">
      <alignment horizontal="center" vertical="center"/>
    </xf>
    <xf numFmtId="1" fontId="34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1" fontId="35" fillId="0" borderId="16" xfId="0" applyNumberFormat="1" applyFont="1" applyFill="1" applyBorder="1" applyAlignment="1">
      <alignment vertical="center" wrapText="1"/>
    </xf>
    <xf numFmtId="0" fontId="32" fillId="0" borderId="11" xfId="0" applyFont="1" applyBorder="1" applyAlignment="1">
      <alignment horizontal="center"/>
    </xf>
    <xf numFmtId="188" fontId="32" fillId="0" borderId="11" xfId="0" applyNumberFormat="1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64" fillId="0" borderId="11" xfId="0" applyFont="1" applyBorder="1" applyAlignment="1">
      <alignment horizontal="center" vertical="top" wrapText="1"/>
    </xf>
    <xf numFmtId="188" fontId="34" fillId="0" borderId="11" xfId="0" applyNumberFormat="1" applyFont="1" applyFill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188" fontId="64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188" fontId="69" fillId="0" borderId="0" xfId="0" applyNumberFormat="1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63" fillId="0" borderId="18" xfId="0" applyFont="1" applyBorder="1" applyAlignment="1">
      <alignment horizontal="center"/>
    </xf>
    <xf numFmtId="0" fontId="63" fillId="0" borderId="15" xfId="0" applyFont="1" applyBorder="1" applyAlignment="1">
      <alignment horizontal="center"/>
    </xf>
    <xf numFmtId="0" fontId="43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/>
    </xf>
    <xf numFmtId="188" fontId="35" fillId="0" borderId="17" xfId="0" applyNumberFormat="1" applyFont="1" applyFill="1" applyBorder="1" applyAlignment="1">
      <alignment horizontal="center" vertical="center" textRotation="90" wrapText="1"/>
    </xf>
    <xf numFmtId="188" fontId="35" fillId="0" borderId="21" xfId="0" applyNumberFormat="1" applyFont="1" applyFill="1" applyBorder="1" applyAlignment="1">
      <alignment horizontal="center" vertical="center" textRotation="90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textRotation="90"/>
    </xf>
    <xf numFmtId="0" fontId="34" fillId="0" borderId="22" xfId="0" applyFont="1" applyFill="1" applyBorder="1" applyAlignment="1">
      <alignment horizontal="center" vertical="center" textRotation="90"/>
    </xf>
    <xf numFmtId="0" fontId="41" fillId="0" borderId="0" xfId="0" applyFont="1" applyFill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34" fillId="0" borderId="11" xfId="0" applyFont="1" applyFill="1" applyBorder="1" applyAlignment="1">
      <alignment horizontal="center" vertical="center" textRotation="90" wrapText="1"/>
    </xf>
    <xf numFmtId="0" fontId="43" fillId="0" borderId="0" xfId="0" applyFont="1" applyFill="1" applyAlignment="1">
      <alignment horizontal="center"/>
    </xf>
    <xf numFmtId="0" fontId="34" fillId="0" borderId="23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textRotation="90" wrapText="1"/>
    </xf>
    <xf numFmtId="0" fontId="34" fillId="0" borderId="12" xfId="0" applyFont="1" applyFill="1" applyBorder="1" applyAlignment="1">
      <alignment horizontal="center" vertical="center" textRotation="90" wrapText="1"/>
    </xf>
    <xf numFmtId="188" fontId="34" fillId="0" borderId="17" xfId="0" applyNumberFormat="1" applyFont="1" applyFill="1" applyBorder="1" applyAlignment="1">
      <alignment horizontal="center" vertical="center" textRotation="90" wrapText="1"/>
    </xf>
    <xf numFmtId="188" fontId="34" fillId="0" borderId="21" xfId="0" applyNumberFormat="1" applyFont="1" applyFill="1" applyBorder="1" applyAlignment="1">
      <alignment horizontal="center" vertical="center" textRotation="90" wrapText="1"/>
    </xf>
    <xf numFmtId="0" fontId="34" fillId="0" borderId="14" xfId="0" applyFont="1" applyFill="1" applyBorder="1" applyAlignment="1">
      <alignment horizontal="center" vertical="center" textRotation="90" wrapText="1"/>
    </xf>
    <xf numFmtId="0" fontId="34" fillId="0" borderId="17" xfId="0" applyFont="1" applyFill="1" applyBorder="1" applyAlignment="1">
      <alignment horizontal="center" vertical="center" textRotation="90" wrapText="1"/>
    </xf>
    <xf numFmtId="0" fontId="34" fillId="0" borderId="16" xfId="0" applyFont="1" applyFill="1" applyBorder="1" applyAlignment="1">
      <alignment horizontal="center" vertical="center" textRotation="90" wrapText="1"/>
    </xf>
    <xf numFmtId="0" fontId="34" fillId="0" borderId="22" xfId="0" applyFont="1" applyFill="1" applyBorder="1" applyAlignment="1">
      <alignment horizontal="center" vertical="center" textRotation="90" wrapText="1"/>
    </xf>
    <xf numFmtId="0" fontId="34" fillId="0" borderId="26" xfId="0" applyFont="1" applyFill="1" applyBorder="1" applyAlignment="1">
      <alignment horizontal="center" vertical="center" textRotation="90"/>
    </xf>
    <xf numFmtId="0" fontId="34" fillId="0" borderId="27" xfId="0" applyFont="1" applyFill="1" applyBorder="1" applyAlignment="1">
      <alignment horizontal="center" vertical="center" textRotation="90"/>
    </xf>
    <xf numFmtId="0" fontId="35" fillId="0" borderId="14" xfId="0" applyFont="1" applyFill="1" applyBorder="1" applyAlignment="1">
      <alignment horizontal="center" vertical="center" wrapText="1"/>
    </xf>
    <xf numFmtId="0" fontId="71" fillId="0" borderId="17" xfId="0" applyFont="1" applyBorder="1" applyAlignment="1">
      <alignment horizontal="center" vertical="center" wrapText="1"/>
    </xf>
    <xf numFmtId="188" fontId="34" fillId="0" borderId="28" xfId="0" applyNumberFormat="1" applyFont="1" applyFill="1" applyBorder="1" applyAlignment="1">
      <alignment horizontal="center" vertical="center" wrapText="1"/>
    </xf>
    <xf numFmtId="188" fontId="34" fillId="0" borderId="29" xfId="0" applyNumberFormat="1" applyFont="1" applyFill="1" applyBorder="1" applyAlignment="1">
      <alignment horizontal="center" vertical="center" wrapText="1"/>
    </xf>
    <xf numFmtId="188" fontId="34" fillId="0" borderId="19" xfId="0" applyNumberFormat="1" applyFont="1" applyFill="1" applyBorder="1" applyAlignment="1">
      <alignment horizontal="center" vertical="center" wrapText="1"/>
    </xf>
    <xf numFmtId="188" fontId="34" fillId="0" borderId="20" xfId="0" applyNumberFormat="1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textRotation="90" wrapText="1"/>
    </xf>
    <xf numFmtId="0" fontId="35" fillId="0" borderId="22" xfId="0" applyFont="1" applyFill="1" applyBorder="1" applyAlignment="1">
      <alignment horizontal="center" vertical="center" textRotation="90" wrapText="1"/>
    </xf>
    <xf numFmtId="188" fontId="34" fillId="0" borderId="23" xfId="0" applyNumberFormat="1" applyFont="1" applyFill="1" applyBorder="1" applyAlignment="1">
      <alignment horizontal="center" vertical="center" textRotation="90" wrapText="1"/>
    </xf>
    <xf numFmtId="188" fontId="34" fillId="0" borderId="24" xfId="0" applyNumberFormat="1" applyFont="1" applyFill="1" applyBorder="1" applyAlignment="1">
      <alignment horizontal="center" vertical="center" textRotation="90" wrapText="1"/>
    </xf>
    <xf numFmtId="188" fontId="34" fillId="0" borderId="25" xfId="0" applyNumberFormat="1" applyFont="1" applyFill="1" applyBorder="1" applyAlignment="1">
      <alignment horizontal="center" vertical="center" textRotation="90" wrapText="1"/>
    </xf>
    <xf numFmtId="0" fontId="34" fillId="0" borderId="28" xfId="0" applyFont="1" applyFill="1" applyBorder="1" applyAlignment="1">
      <alignment horizontal="center" vertical="center" wrapText="1"/>
    </xf>
    <xf numFmtId="0" fontId="34" fillId="0" borderId="30" xfId="0" applyFont="1" applyFill="1" applyBorder="1" applyAlignment="1">
      <alignment horizontal="center" vertical="center" wrapText="1"/>
    </xf>
    <xf numFmtId="0" fontId="34" fillId="0" borderId="31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32" xfId="0" applyFont="1" applyFill="1" applyBorder="1" applyAlignment="1">
      <alignment horizontal="center" vertical="center" wrapText="1"/>
    </xf>
    <xf numFmtId="0" fontId="34" fillId="0" borderId="33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textRotation="90" wrapText="1"/>
    </xf>
    <xf numFmtId="0" fontId="39" fillId="0" borderId="17" xfId="0" applyFont="1" applyFill="1" applyBorder="1" applyAlignment="1">
      <alignment horizontal="center" vertical="center" textRotation="90" wrapText="1"/>
    </xf>
    <xf numFmtId="0" fontId="39" fillId="0" borderId="16" xfId="0" applyFont="1" applyFill="1" applyBorder="1" applyAlignment="1">
      <alignment horizontal="center" vertical="center" textRotation="90" wrapText="1"/>
    </xf>
    <xf numFmtId="0" fontId="34" fillId="0" borderId="0" xfId="0" applyFont="1" applyFill="1" applyBorder="1" applyAlignment="1">
      <alignment horizontal="center" vertical="center" textRotation="90" wrapText="1"/>
    </xf>
    <xf numFmtId="0" fontId="34" fillId="0" borderId="30" xfId="0" applyFont="1" applyFill="1" applyBorder="1" applyAlignment="1">
      <alignment horizontal="center" vertical="center" textRotation="90" wrapText="1"/>
    </xf>
    <xf numFmtId="1" fontId="34" fillId="0" borderId="34" xfId="0" applyNumberFormat="1" applyFont="1" applyFill="1" applyBorder="1" applyAlignment="1">
      <alignment horizontal="center" vertical="center" textRotation="90" wrapText="1"/>
    </xf>
    <xf numFmtId="1" fontId="34" fillId="0" borderId="17" xfId="0" applyNumberFormat="1" applyFont="1" applyFill="1" applyBorder="1" applyAlignment="1">
      <alignment horizontal="center" vertical="center" textRotation="90" wrapText="1"/>
    </xf>
    <xf numFmtId="1" fontId="34" fillId="0" borderId="21" xfId="0" applyNumberFormat="1" applyFont="1" applyFill="1" applyBorder="1" applyAlignment="1">
      <alignment horizontal="center" vertical="center" textRotation="90" wrapText="1"/>
    </xf>
    <xf numFmtId="1" fontId="35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9"/>
  <sheetViews>
    <sheetView tabSelected="1" view="pageBreakPreview" zoomScale="60" zoomScaleNormal="85" zoomScalePageLayoutView="80" workbookViewId="0" topLeftCell="A91">
      <selection activeCell="E117" sqref="E117"/>
    </sheetView>
  </sheetViews>
  <sheetFormatPr defaultColWidth="9.140625" defaultRowHeight="15"/>
  <cols>
    <col min="1" max="1" width="5.00390625" style="0" customWidth="1"/>
    <col min="2" max="2" width="4.8515625" style="0" customWidth="1"/>
    <col min="3" max="3" width="6.7109375" style="6" customWidth="1"/>
    <col min="4" max="4" width="4.8515625" style="7" customWidth="1"/>
    <col min="5" max="5" width="6.7109375" style="6" customWidth="1"/>
    <col min="6" max="6" width="6.57421875" style="10" customWidth="1"/>
    <col min="7" max="7" width="15.421875" style="0" customWidth="1"/>
    <col min="8" max="8" width="4.8515625" style="0" customWidth="1"/>
    <col min="9" max="9" width="6.7109375" style="0" customWidth="1"/>
    <col min="10" max="10" width="5.140625" style="0" customWidth="1"/>
    <col min="11" max="11" width="5.8515625" style="0" customWidth="1"/>
    <col min="12" max="12" width="6.7109375" style="0" customWidth="1"/>
    <col min="13" max="13" width="7.140625" style="0" customWidth="1"/>
    <col min="14" max="14" width="18.28125" style="0" customWidth="1"/>
    <col min="15" max="15" width="6.7109375" style="0" customWidth="1"/>
    <col min="16" max="16" width="21.28125" style="5" customWidth="1"/>
    <col min="17" max="17" width="8.00390625" style="0" customWidth="1"/>
    <col min="18" max="18" width="20.28125" style="0" customWidth="1"/>
  </cols>
  <sheetData>
    <row r="1" spans="1:18" s="1" customFormat="1" ht="17.25" customHeight="1">
      <c r="A1" s="120" t="s">
        <v>26</v>
      </c>
      <c r="B1" s="120"/>
      <c r="C1" s="120"/>
      <c r="D1" s="120"/>
      <c r="E1" s="120"/>
      <c r="F1" s="120"/>
      <c r="G1" s="18"/>
      <c r="H1" s="18"/>
      <c r="I1" s="18"/>
      <c r="J1" s="18"/>
      <c r="K1" s="18"/>
      <c r="L1" s="18"/>
      <c r="M1" s="18"/>
      <c r="N1" s="18"/>
      <c r="O1" s="18"/>
      <c r="P1" s="120" t="s">
        <v>26</v>
      </c>
      <c r="Q1" s="120"/>
      <c r="R1" s="120"/>
    </row>
    <row r="2" spans="1:18" s="1" customFormat="1" ht="17.25" customHeight="1">
      <c r="A2" s="121" t="s">
        <v>28</v>
      </c>
      <c r="B2" s="121"/>
      <c r="C2" s="121"/>
      <c r="D2" s="121"/>
      <c r="E2" s="121"/>
      <c r="F2" s="121"/>
      <c r="G2" s="18"/>
      <c r="H2" s="18"/>
      <c r="I2" s="18"/>
      <c r="J2" s="18"/>
      <c r="K2" s="18"/>
      <c r="L2" s="18"/>
      <c r="M2" s="18"/>
      <c r="N2" s="18"/>
      <c r="O2" s="18"/>
      <c r="P2" s="121" t="s">
        <v>32</v>
      </c>
      <c r="Q2" s="121"/>
      <c r="R2" s="121"/>
    </row>
    <row r="3" spans="1:18" s="1" customFormat="1" ht="16.5" customHeight="1">
      <c r="A3" s="121" t="s">
        <v>29</v>
      </c>
      <c r="B3" s="121"/>
      <c r="C3" s="121"/>
      <c r="D3" s="121"/>
      <c r="E3" s="121"/>
      <c r="F3" s="121"/>
      <c r="G3" s="18"/>
      <c r="H3" s="18"/>
      <c r="I3" s="18"/>
      <c r="J3" s="18"/>
      <c r="K3" s="18"/>
      <c r="L3" s="18"/>
      <c r="M3" s="18"/>
      <c r="N3" s="18"/>
      <c r="O3" s="18"/>
      <c r="P3" s="121" t="s">
        <v>0</v>
      </c>
      <c r="Q3" s="121"/>
      <c r="R3" s="121"/>
    </row>
    <row r="4" spans="1:18" s="1" customFormat="1" ht="16.5" customHeight="1">
      <c r="A4" s="132" t="s">
        <v>43</v>
      </c>
      <c r="B4" s="132"/>
      <c r="C4" s="132"/>
      <c r="D4" s="132"/>
      <c r="E4" s="132"/>
      <c r="F4" s="132"/>
      <c r="G4" s="133"/>
      <c r="H4" s="18"/>
      <c r="I4" s="18"/>
      <c r="J4" s="18"/>
      <c r="K4" s="18"/>
      <c r="L4" s="18"/>
      <c r="M4" s="18"/>
      <c r="N4" s="18"/>
      <c r="O4" s="18"/>
      <c r="P4" s="130" t="s">
        <v>33</v>
      </c>
      <c r="Q4" s="130"/>
      <c r="R4" s="130"/>
    </row>
    <row r="5" spans="1:18" s="2" customFormat="1" ht="18" customHeight="1">
      <c r="A5" s="131"/>
      <c r="B5" s="131"/>
      <c r="C5" s="131"/>
      <c r="D5" s="131"/>
      <c r="E5" s="131"/>
      <c r="F5" s="131"/>
      <c r="G5" s="18"/>
      <c r="H5" s="18"/>
      <c r="I5" s="18"/>
      <c r="J5" s="18"/>
      <c r="K5" s="18"/>
      <c r="L5" s="18"/>
      <c r="M5" s="18"/>
      <c r="N5" s="18"/>
      <c r="O5" s="18"/>
      <c r="P5" s="130" t="s">
        <v>30</v>
      </c>
      <c r="Q5" s="130"/>
      <c r="R5" s="130"/>
    </row>
    <row r="6" spans="1:18" s="2" customFormat="1" ht="20.25" customHeight="1">
      <c r="A6" s="135" t="s">
        <v>27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</row>
    <row r="7" spans="1:18" ht="22.5" customHeight="1">
      <c r="A7" s="119" t="s">
        <v>39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</row>
    <row r="8" spans="1:18" ht="30.75" customHeight="1">
      <c r="A8" s="140" t="s">
        <v>11</v>
      </c>
      <c r="B8" s="140" t="s">
        <v>7</v>
      </c>
      <c r="C8" s="159" t="s">
        <v>12</v>
      </c>
      <c r="D8" s="173" t="s">
        <v>8</v>
      </c>
      <c r="E8" s="151" t="s">
        <v>9</v>
      </c>
      <c r="F8" s="152"/>
      <c r="G8" s="162" t="s">
        <v>14</v>
      </c>
      <c r="H8" s="163"/>
      <c r="I8" s="163"/>
      <c r="J8" s="163"/>
      <c r="K8" s="163"/>
      <c r="L8" s="163"/>
      <c r="M8" s="164"/>
      <c r="N8" s="136" t="s">
        <v>1</v>
      </c>
      <c r="O8" s="134" t="s">
        <v>22</v>
      </c>
      <c r="P8" s="125" t="s">
        <v>23</v>
      </c>
      <c r="Q8" s="168" t="s">
        <v>24</v>
      </c>
      <c r="R8" s="143" t="s">
        <v>25</v>
      </c>
    </row>
    <row r="9" spans="1:18" ht="24" customHeight="1">
      <c r="A9" s="139"/>
      <c r="B9" s="139"/>
      <c r="C9" s="160"/>
      <c r="D9" s="174"/>
      <c r="E9" s="153"/>
      <c r="F9" s="154"/>
      <c r="G9" s="165"/>
      <c r="H9" s="166"/>
      <c r="I9" s="166"/>
      <c r="J9" s="166"/>
      <c r="K9" s="166"/>
      <c r="L9" s="166"/>
      <c r="M9" s="167"/>
      <c r="N9" s="137"/>
      <c r="O9" s="134"/>
      <c r="P9" s="126"/>
      <c r="Q9" s="169"/>
      <c r="R9" s="144"/>
    </row>
    <row r="10" spans="1:18" ht="52.5" customHeight="1">
      <c r="A10" s="139"/>
      <c r="B10" s="139"/>
      <c r="C10" s="160"/>
      <c r="D10" s="174"/>
      <c r="E10" s="141" t="s">
        <v>13</v>
      </c>
      <c r="F10" s="123" t="s">
        <v>10</v>
      </c>
      <c r="G10" s="147" t="s">
        <v>15</v>
      </c>
      <c r="H10" s="128" t="s">
        <v>16</v>
      </c>
      <c r="I10" s="139" t="s">
        <v>17</v>
      </c>
      <c r="J10" s="139" t="s">
        <v>18</v>
      </c>
      <c r="K10" s="171" t="s">
        <v>19</v>
      </c>
      <c r="L10" s="139" t="s">
        <v>20</v>
      </c>
      <c r="M10" s="157" t="s">
        <v>21</v>
      </c>
      <c r="N10" s="137"/>
      <c r="O10" s="134"/>
      <c r="P10" s="126"/>
      <c r="Q10" s="169"/>
      <c r="R10" s="144"/>
    </row>
    <row r="11" spans="1:18" ht="15">
      <c r="A11" s="146"/>
      <c r="B11" s="146"/>
      <c r="C11" s="161"/>
      <c r="D11" s="175"/>
      <c r="E11" s="142"/>
      <c r="F11" s="124"/>
      <c r="G11" s="148"/>
      <c r="H11" s="129"/>
      <c r="I11" s="146"/>
      <c r="J11" s="146"/>
      <c r="K11" s="172"/>
      <c r="L11" s="140"/>
      <c r="M11" s="158"/>
      <c r="N11" s="138"/>
      <c r="O11" s="134"/>
      <c r="P11" s="127"/>
      <c r="Q11" s="170"/>
      <c r="R11" s="145"/>
    </row>
    <row r="12" spans="1:18" s="3" customFormat="1" ht="18.75">
      <c r="A12" s="37">
        <v>1</v>
      </c>
      <c r="B12" s="37">
        <v>2</v>
      </c>
      <c r="C12" s="38">
        <v>3</v>
      </c>
      <c r="D12" s="38">
        <v>4</v>
      </c>
      <c r="E12" s="38">
        <v>5</v>
      </c>
      <c r="F12" s="38">
        <v>6</v>
      </c>
      <c r="G12" s="37">
        <v>7</v>
      </c>
      <c r="H12" s="37">
        <v>8</v>
      </c>
      <c r="I12" s="37">
        <v>9</v>
      </c>
      <c r="J12" s="37">
        <v>10</v>
      </c>
      <c r="K12" s="37">
        <v>11</v>
      </c>
      <c r="L12" s="37">
        <v>12</v>
      </c>
      <c r="M12" s="37">
        <v>13</v>
      </c>
      <c r="N12" s="37">
        <v>14</v>
      </c>
      <c r="O12" s="39">
        <v>15</v>
      </c>
      <c r="P12" s="37">
        <v>16</v>
      </c>
      <c r="Q12" s="39">
        <v>17</v>
      </c>
      <c r="R12" s="39">
        <v>18</v>
      </c>
    </row>
    <row r="13" spans="1:18" s="3" customFormat="1" ht="18.75">
      <c r="A13" s="122" t="s">
        <v>2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</row>
    <row r="14" spans="1:18" ht="15">
      <c r="A14" s="100" t="s">
        <v>42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</row>
    <row r="15" spans="1:18" s="1" customFormat="1" ht="15">
      <c r="A15" s="64">
        <v>43</v>
      </c>
      <c r="B15" s="64">
        <v>24</v>
      </c>
      <c r="C15" s="64">
        <v>0.6</v>
      </c>
      <c r="D15" s="64"/>
      <c r="E15" s="64">
        <v>0.6</v>
      </c>
      <c r="F15" s="64"/>
      <c r="G15" s="64" t="s">
        <v>72</v>
      </c>
      <c r="H15" s="64">
        <v>150</v>
      </c>
      <c r="I15" s="64">
        <v>0.4</v>
      </c>
      <c r="J15" s="64">
        <v>3</v>
      </c>
      <c r="K15" s="64">
        <v>23</v>
      </c>
      <c r="L15" s="64">
        <v>38</v>
      </c>
      <c r="M15" s="64">
        <v>150</v>
      </c>
      <c r="N15" s="64" t="s">
        <v>65</v>
      </c>
      <c r="O15" s="64" t="s">
        <v>52</v>
      </c>
      <c r="P15" s="64" t="s">
        <v>76</v>
      </c>
      <c r="Q15" s="64">
        <v>10</v>
      </c>
      <c r="R15" s="96"/>
    </row>
    <row r="16" spans="1:18" ht="15">
      <c r="A16" s="88">
        <v>80</v>
      </c>
      <c r="B16" s="88">
        <v>5</v>
      </c>
      <c r="C16" s="89">
        <v>28.5</v>
      </c>
      <c r="D16" s="64"/>
      <c r="E16" s="89">
        <v>20</v>
      </c>
      <c r="F16" s="64"/>
      <c r="G16" s="90" t="s">
        <v>53</v>
      </c>
      <c r="H16" s="88">
        <v>110</v>
      </c>
      <c r="I16" s="88">
        <v>0.6</v>
      </c>
      <c r="J16" s="88">
        <v>2</v>
      </c>
      <c r="K16" s="88">
        <v>26</v>
      </c>
      <c r="L16" s="88">
        <v>34</v>
      </c>
      <c r="M16" s="64">
        <v>250</v>
      </c>
      <c r="N16" s="64" t="s">
        <v>47</v>
      </c>
      <c r="O16" s="64" t="s">
        <v>52</v>
      </c>
      <c r="P16" s="64" t="s">
        <v>77</v>
      </c>
      <c r="Q16" s="64">
        <v>5</v>
      </c>
      <c r="R16" s="97"/>
    </row>
    <row r="17" spans="1:20" ht="15.75">
      <c r="A17" s="98" t="s">
        <v>3</v>
      </c>
      <c r="B17" s="99"/>
      <c r="C17" s="44"/>
      <c r="D17" s="16"/>
      <c r="E17" s="17">
        <f>E16+E15</f>
        <v>20.6</v>
      </c>
      <c r="F17" s="17"/>
      <c r="G17" s="56"/>
      <c r="H17" s="56"/>
      <c r="I17" s="56"/>
      <c r="J17" s="56"/>
      <c r="K17" s="56"/>
      <c r="L17" s="56"/>
      <c r="M17" s="56"/>
      <c r="N17" s="56"/>
      <c r="O17" s="20"/>
      <c r="P17" s="56"/>
      <c r="Q17" s="83"/>
      <c r="R17" s="83"/>
      <c r="T17" s="14"/>
    </row>
    <row r="18" spans="1:20" ht="15.75">
      <c r="A18" s="102" t="s">
        <v>4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T18" s="14"/>
    </row>
    <row r="19" spans="1:20" ht="15.75">
      <c r="A19" s="100" t="s">
        <v>42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1"/>
      <c r="T19" s="15"/>
    </row>
    <row r="20" spans="1:20" ht="15.75">
      <c r="A20" s="88">
        <v>11</v>
      </c>
      <c r="B20" s="88">
        <v>5</v>
      </c>
      <c r="C20" s="89">
        <v>10.5</v>
      </c>
      <c r="D20" s="65">
        <v>1</v>
      </c>
      <c r="E20" s="66">
        <v>9</v>
      </c>
      <c r="F20" s="66"/>
      <c r="G20" s="90" t="s">
        <v>45</v>
      </c>
      <c r="H20" s="88">
        <v>55</v>
      </c>
      <c r="I20" s="88">
        <v>0.75</v>
      </c>
      <c r="J20" s="88">
        <v>1</v>
      </c>
      <c r="K20" s="88">
        <v>21</v>
      </c>
      <c r="L20" s="88">
        <v>26</v>
      </c>
      <c r="M20" s="65">
        <v>320</v>
      </c>
      <c r="N20" s="66" t="s">
        <v>47</v>
      </c>
      <c r="O20" s="65" t="s">
        <v>52</v>
      </c>
      <c r="P20" s="64" t="s">
        <v>74</v>
      </c>
      <c r="Q20" s="85">
        <v>20</v>
      </c>
      <c r="R20" s="96"/>
      <c r="T20" s="15"/>
    </row>
    <row r="21" spans="1:20" ht="15.75">
      <c r="A21" s="88">
        <v>19</v>
      </c>
      <c r="B21" s="88">
        <v>1</v>
      </c>
      <c r="C21" s="89">
        <v>2.5</v>
      </c>
      <c r="D21" s="65">
        <v>1</v>
      </c>
      <c r="E21" s="66">
        <v>2.5</v>
      </c>
      <c r="F21" s="66"/>
      <c r="G21" s="90" t="s">
        <v>50</v>
      </c>
      <c r="H21" s="88">
        <v>65</v>
      </c>
      <c r="I21" s="88">
        <v>0.7</v>
      </c>
      <c r="J21" s="88">
        <v>1</v>
      </c>
      <c r="K21" s="88">
        <v>22</v>
      </c>
      <c r="L21" s="88">
        <v>26</v>
      </c>
      <c r="M21" s="65">
        <v>340</v>
      </c>
      <c r="N21" s="66" t="s">
        <v>47</v>
      </c>
      <c r="O21" s="65" t="s">
        <v>52</v>
      </c>
      <c r="P21" s="64" t="s">
        <v>78</v>
      </c>
      <c r="Q21" s="85">
        <v>20</v>
      </c>
      <c r="R21" s="155"/>
      <c r="T21" s="15"/>
    </row>
    <row r="22" spans="1:20" ht="15.75">
      <c r="A22" s="88">
        <v>13</v>
      </c>
      <c r="B22" s="88">
        <v>1</v>
      </c>
      <c r="C22" s="89">
        <v>19.5</v>
      </c>
      <c r="D22" s="65">
        <v>1</v>
      </c>
      <c r="E22" s="66">
        <v>4</v>
      </c>
      <c r="F22" s="66"/>
      <c r="G22" s="90" t="s">
        <v>49</v>
      </c>
      <c r="H22" s="88">
        <v>50</v>
      </c>
      <c r="I22" s="88">
        <v>0.8</v>
      </c>
      <c r="J22" s="88">
        <v>1</v>
      </c>
      <c r="K22" s="88">
        <v>19</v>
      </c>
      <c r="L22" s="88">
        <v>20</v>
      </c>
      <c r="M22" s="65">
        <v>280</v>
      </c>
      <c r="N22" s="66" t="s">
        <v>47</v>
      </c>
      <c r="O22" s="65" t="s">
        <v>52</v>
      </c>
      <c r="P22" s="64" t="s">
        <v>78</v>
      </c>
      <c r="Q22" s="85">
        <v>20</v>
      </c>
      <c r="R22" s="155"/>
      <c r="T22" s="15"/>
    </row>
    <row r="23" spans="1:20" ht="15.75">
      <c r="A23" s="88">
        <v>31</v>
      </c>
      <c r="B23" s="88">
        <v>11</v>
      </c>
      <c r="C23" s="89">
        <v>10</v>
      </c>
      <c r="D23" s="65">
        <v>1</v>
      </c>
      <c r="E23" s="66">
        <v>10</v>
      </c>
      <c r="F23" s="66"/>
      <c r="G23" s="90" t="s">
        <v>45</v>
      </c>
      <c r="H23" s="88">
        <v>55</v>
      </c>
      <c r="I23" s="88">
        <v>0.7</v>
      </c>
      <c r="J23" s="88">
        <v>1</v>
      </c>
      <c r="K23" s="88">
        <v>21</v>
      </c>
      <c r="L23" s="88">
        <v>24</v>
      </c>
      <c r="M23" s="65">
        <v>300</v>
      </c>
      <c r="N23" s="66" t="s">
        <v>47</v>
      </c>
      <c r="O23" s="65" t="s">
        <v>52</v>
      </c>
      <c r="P23" s="64" t="s">
        <v>74</v>
      </c>
      <c r="Q23" s="85">
        <v>20</v>
      </c>
      <c r="R23" s="155"/>
      <c r="T23" s="15"/>
    </row>
    <row r="24" spans="1:20" ht="15.75">
      <c r="A24" s="88">
        <v>25</v>
      </c>
      <c r="B24" s="88">
        <v>6</v>
      </c>
      <c r="C24" s="89">
        <v>12.5</v>
      </c>
      <c r="D24" s="65">
        <v>1</v>
      </c>
      <c r="E24" s="66">
        <v>3</v>
      </c>
      <c r="F24" s="66"/>
      <c r="G24" s="90" t="s">
        <v>54</v>
      </c>
      <c r="H24" s="88">
        <v>45</v>
      </c>
      <c r="I24" s="88">
        <v>0.7</v>
      </c>
      <c r="J24" s="88">
        <v>2</v>
      </c>
      <c r="K24" s="88">
        <v>19</v>
      </c>
      <c r="L24" s="88">
        <v>24</v>
      </c>
      <c r="M24" s="65">
        <v>200</v>
      </c>
      <c r="N24" s="66" t="s">
        <v>47</v>
      </c>
      <c r="O24" s="65" t="s">
        <v>52</v>
      </c>
      <c r="P24" s="64" t="s">
        <v>76</v>
      </c>
      <c r="Q24" s="85">
        <v>20</v>
      </c>
      <c r="R24" s="155"/>
      <c r="T24" s="15"/>
    </row>
    <row r="25" spans="1:20" ht="15.75">
      <c r="A25" s="98" t="s">
        <v>3</v>
      </c>
      <c r="B25" s="99"/>
      <c r="C25" s="64"/>
      <c r="D25" s="64"/>
      <c r="E25" s="83">
        <f>SUM(E20:E24)</f>
        <v>28.5</v>
      </c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86"/>
      <c r="R25" s="97"/>
      <c r="T25" s="15"/>
    </row>
    <row r="26" spans="1:18" ht="15.75" customHeight="1">
      <c r="A26" s="100" t="s">
        <v>34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4"/>
    </row>
    <row r="27" spans="1:18" ht="15.75">
      <c r="A27" s="88">
        <v>13</v>
      </c>
      <c r="B27" s="88">
        <v>2</v>
      </c>
      <c r="C27" s="89">
        <v>1.7</v>
      </c>
      <c r="D27" s="65">
        <v>1</v>
      </c>
      <c r="E27" s="89">
        <v>0.6</v>
      </c>
      <c r="F27" s="66"/>
      <c r="G27" s="90" t="s">
        <v>58</v>
      </c>
      <c r="H27" s="88">
        <v>36</v>
      </c>
      <c r="I27" s="88">
        <v>0.7</v>
      </c>
      <c r="J27" s="88">
        <v>1</v>
      </c>
      <c r="K27" s="88">
        <v>14</v>
      </c>
      <c r="L27" s="88">
        <v>16</v>
      </c>
      <c r="M27" s="65">
        <v>110</v>
      </c>
      <c r="N27" s="66" t="s">
        <v>47</v>
      </c>
      <c r="O27" s="65" t="s">
        <v>48</v>
      </c>
      <c r="P27" s="64" t="s">
        <v>74</v>
      </c>
      <c r="Q27" s="65">
        <v>168</v>
      </c>
      <c r="R27" s="176"/>
    </row>
    <row r="28" spans="1:18" ht="15.75">
      <c r="A28" s="88">
        <v>49</v>
      </c>
      <c r="B28" s="88">
        <v>5</v>
      </c>
      <c r="C28" s="89">
        <v>2.9</v>
      </c>
      <c r="D28" s="65">
        <v>1</v>
      </c>
      <c r="E28" s="89">
        <v>0.3</v>
      </c>
      <c r="F28" s="66">
        <v>0.3</v>
      </c>
      <c r="G28" s="90" t="s">
        <v>50</v>
      </c>
      <c r="H28" s="88">
        <v>65</v>
      </c>
      <c r="I28" s="88">
        <v>0.55</v>
      </c>
      <c r="J28" s="88">
        <v>2</v>
      </c>
      <c r="K28" s="88">
        <v>18</v>
      </c>
      <c r="L28" s="88">
        <v>26</v>
      </c>
      <c r="M28" s="65">
        <v>200</v>
      </c>
      <c r="N28" s="66" t="s">
        <v>47</v>
      </c>
      <c r="O28" s="65" t="s">
        <v>48</v>
      </c>
      <c r="P28" s="64" t="s">
        <v>74</v>
      </c>
      <c r="Q28" s="65">
        <v>150</v>
      </c>
      <c r="R28" s="176"/>
    </row>
    <row r="29" spans="1:18" ht="15.75">
      <c r="A29" s="88">
        <v>18</v>
      </c>
      <c r="B29" s="88">
        <v>9</v>
      </c>
      <c r="C29" s="89">
        <v>16.5</v>
      </c>
      <c r="D29" s="65">
        <v>7</v>
      </c>
      <c r="E29" s="89">
        <v>0.2</v>
      </c>
      <c r="F29" s="92">
        <v>0.2</v>
      </c>
      <c r="G29" s="90" t="s">
        <v>50</v>
      </c>
      <c r="H29" s="88">
        <v>60</v>
      </c>
      <c r="I29" s="88">
        <v>0.7</v>
      </c>
      <c r="J29" s="88">
        <v>2</v>
      </c>
      <c r="K29" s="88">
        <v>19</v>
      </c>
      <c r="L29" s="88">
        <v>22</v>
      </c>
      <c r="M29" s="65">
        <v>270</v>
      </c>
      <c r="N29" s="92" t="s">
        <v>47</v>
      </c>
      <c r="O29" s="65" t="s">
        <v>48</v>
      </c>
      <c r="P29" s="64" t="s">
        <v>74</v>
      </c>
      <c r="Q29" s="65">
        <v>190</v>
      </c>
      <c r="R29" s="176"/>
    </row>
    <row r="30" spans="1:18" ht="15.75">
      <c r="A30" s="88">
        <v>9</v>
      </c>
      <c r="B30" s="88">
        <v>6</v>
      </c>
      <c r="C30" s="89">
        <v>10</v>
      </c>
      <c r="D30" s="65">
        <v>2</v>
      </c>
      <c r="E30" s="89">
        <v>0.9</v>
      </c>
      <c r="F30" s="66"/>
      <c r="G30" s="90" t="s">
        <v>50</v>
      </c>
      <c r="H30" s="88">
        <v>65</v>
      </c>
      <c r="I30" s="88">
        <v>0.75</v>
      </c>
      <c r="J30" s="88">
        <v>1</v>
      </c>
      <c r="K30" s="88">
        <v>21</v>
      </c>
      <c r="L30" s="88">
        <v>26</v>
      </c>
      <c r="M30" s="65">
        <v>300</v>
      </c>
      <c r="N30" s="92" t="s">
        <v>65</v>
      </c>
      <c r="O30" s="65" t="s">
        <v>48</v>
      </c>
      <c r="P30" s="64" t="s">
        <v>74</v>
      </c>
      <c r="Q30" s="65">
        <v>82</v>
      </c>
      <c r="R30" s="176"/>
    </row>
    <row r="31" spans="1:18" s="13" customFormat="1" ht="15.75">
      <c r="A31" s="98" t="s">
        <v>3</v>
      </c>
      <c r="B31" s="99"/>
      <c r="C31" s="44"/>
      <c r="D31" s="16"/>
      <c r="E31" s="17">
        <f>SUM(E27:E30)</f>
        <v>2</v>
      </c>
      <c r="F31" s="17">
        <f>SUM(F27:F30)</f>
        <v>0.5</v>
      </c>
      <c r="G31" s="56"/>
      <c r="H31" s="56"/>
      <c r="I31" s="56"/>
      <c r="J31" s="56"/>
      <c r="K31" s="56"/>
      <c r="L31" s="56"/>
      <c r="M31" s="56"/>
      <c r="N31" s="56"/>
      <c r="O31" s="65"/>
      <c r="P31" s="56"/>
      <c r="Q31" s="83"/>
      <c r="R31" s="87"/>
    </row>
    <row r="32" spans="1:18" s="13" customFormat="1" ht="15.75">
      <c r="A32" s="102" t="s">
        <v>44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</row>
    <row r="33" spans="1:18" s="13" customFormat="1" ht="15">
      <c r="A33" s="100" t="s">
        <v>42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1:18" s="13" customFormat="1" ht="15">
      <c r="A34" s="64">
        <v>7</v>
      </c>
      <c r="B34" s="64">
        <v>7</v>
      </c>
      <c r="C34" s="46">
        <v>15.6</v>
      </c>
      <c r="D34" s="64">
        <v>1</v>
      </c>
      <c r="E34" s="46">
        <v>1</v>
      </c>
      <c r="F34" s="64"/>
      <c r="G34" s="64" t="s">
        <v>45</v>
      </c>
      <c r="H34" s="64">
        <v>58</v>
      </c>
      <c r="I34" s="64">
        <v>0.6</v>
      </c>
      <c r="J34" s="64">
        <v>1</v>
      </c>
      <c r="K34" s="64">
        <v>22</v>
      </c>
      <c r="L34" s="64">
        <v>26</v>
      </c>
      <c r="M34" s="64">
        <v>270</v>
      </c>
      <c r="N34" s="64" t="s">
        <v>47</v>
      </c>
      <c r="O34" s="64" t="s">
        <v>52</v>
      </c>
      <c r="P34" s="64" t="s">
        <v>74</v>
      </c>
      <c r="Q34" s="64">
        <v>9</v>
      </c>
      <c r="R34" s="96"/>
    </row>
    <row r="35" spans="1:18" s="13" customFormat="1" ht="15">
      <c r="A35" s="64">
        <v>14</v>
      </c>
      <c r="B35" s="64">
        <v>28</v>
      </c>
      <c r="C35" s="46">
        <v>3.6</v>
      </c>
      <c r="D35" s="64">
        <v>1</v>
      </c>
      <c r="E35" s="46">
        <v>0.5</v>
      </c>
      <c r="F35" s="64"/>
      <c r="G35" s="64" t="s">
        <v>55</v>
      </c>
      <c r="H35" s="64">
        <v>32</v>
      </c>
      <c r="I35" s="64">
        <v>0.7</v>
      </c>
      <c r="J35" s="64">
        <v>1</v>
      </c>
      <c r="K35" s="64">
        <v>13</v>
      </c>
      <c r="L35" s="64">
        <v>16</v>
      </c>
      <c r="M35" s="64">
        <v>130</v>
      </c>
      <c r="N35" s="64" t="s">
        <v>47</v>
      </c>
      <c r="O35" s="64" t="s">
        <v>52</v>
      </c>
      <c r="P35" s="64" t="s">
        <v>78</v>
      </c>
      <c r="Q35" s="64">
        <v>10</v>
      </c>
      <c r="R35" s="155"/>
    </row>
    <row r="36" spans="1:18" s="13" customFormat="1" ht="15">
      <c r="A36" s="64">
        <v>21</v>
      </c>
      <c r="B36" s="64">
        <v>8</v>
      </c>
      <c r="C36" s="46">
        <v>10.5</v>
      </c>
      <c r="D36" s="64">
        <v>1</v>
      </c>
      <c r="E36" s="46">
        <v>1</v>
      </c>
      <c r="F36" s="64"/>
      <c r="G36" s="64" t="s">
        <v>56</v>
      </c>
      <c r="H36" s="64">
        <v>60</v>
      </c>
      <c r="I36" s="64">
        <v>0.6</v>
      </c>
      <c r="J36" s="64">
        <v>1</v>
      </c>
      <c r="K36" s="64">
        <v>22</v>
      </c>
      <c r="L36" s="64">
        <v>26</v>
      </c>
      <c r="M36" s="64">
        <v>260</v>
      </c>
      <c r="N36" s="64" t="s">
        <v>47</v>
      </c>
      <c r="O36" s="64" t="s">
        <v>52</v>
      </c>
      <c r="P36" s="64" t="s">
        <v>78</v>
      </c>
      <c r="Q36" s="64">
        <v>15</v>
      </c>
      <c r="R36" s="155"/>
    </row>
    <row r="37" spans="1:18" s="13" customFormat="1" ht="15">
      <c r="A37" s="64">
        <v>22</v>
      </c>
      <c r="B37" s="64">
        <v>1</v>
      </c>
      <c r="C37" s="46">
        <v>0.8</v>
      </c>
      <c r="D37" s="64"/>
      <c r="E37" s="46">
        <v>0.8</v>
      </c>
      <c r="F37" s="64"/>
      <c r="G37" s="64" t="s">
        <v>45</v>
      </c>
      <c r="H37" s="64">
        <v>58</v>
      </c>
      <c r="I37" s="64">
        <v>0.6</v>
      </c>
      <c r="J37" s="64">
        <v>1</v>
      </c>
      <c r="K37" s="64">
        <v>22</v>
      </c>
      <c r="L37" s="64">
        <v>28</v>
      </c>
      <c r="M37" s="64">
        <v>270</v>
      </c>
      <c r="N37" s="64" t="s">
        <v>47</v>
      </c>
      <c r="O37" s="64" t="s">
        <v>52</v>
      </c>
      <c r="P37" s="64" t="s">
        <v>74</v>
      </c>
      <c r="Q37" s="64">
        <v>15</v>
      </c>
      <c r="R37" s="155"/>
    </row>
    <row r="38" spans="1:18" s="13" customFormat="1" ht="15">
      <c r="A38" s="64">
        <v>22</v>
      </c>
      <c r="B38" s="64">
        <v>2</v>
      </c>
      <c r="C38" s="46">
        <v>7</v>
      </c>
      <c r="D38" s="64">
        <v>1</v>
      </c>
      <c r="E38" s="46">
        <v>2</v>
      </c>
      <c r="F38" s="64"/>
      <c r="G38" s="64" t="s">
        <v>45</v>
      </c>
      <c r="H38" s="64">
        <v>61</v>
      </c>
      <c r="I38" s="64">
        <v>0.6</v>
      </c>
      <c r="J38" s="64" t="s">
        <v>46</v>
      </c>
      <c r="K38" s="64">
        <v>23</v>
      </c>
      <c r="L38" s="64">
        <v>36</v>
      </c>
      <c r="M38" s="64">
        <v>290</v>
      </c>
      <c r="N38" s="64" t="s">
        <v>47</v>
      </c>
      <c r="O38" s="64" t="s">
        <v>52</v>
      </c>
      <c r="P38" s="64" t="s">
        <v>74</v>
      </c>
      <c r="Q38" s="64">
        <v>13</v>
      </c>
      <c r="R38" s="155"/>
    </row>
    <row r="39" spans="1:18" s="13" customFormat="1" ht="15">
      <c r="A39" s="64">
        <v>24</v>
      </c>
      <c r="B39" s="64">
        <v>27</v>
      </c>
      <c r="C39" s="46">
        <v>4.6</v>
      </c>
      <c r="D39" s="64">
        <v>1</v>
      </c>
      <c r="E39" s="46">
        <v>1</v>
      </c>
      <c r="F39" s="64"/>
      <c r="G39" s="64" t="s">
        <v>57</v>
      </c>
      <c r="H39" s="64">
        <v>47</v>
      </c>
      <c r="I39" s="64">
        <v>0.65</v>
      </c>
      <c r="J39" s="64">
        <v>1</v>
      </c>
      <c r="K39" s="64">
        <v>17</v>
      </c>
      <c r="L39" s="64">
        <v>20</v>
      </c>
      <c r="M39" s="64">
        <v>210</v>
      </c>
      <c r="N39" s="64" t="s">
        <v>61</v>
      </c>
      <c r="O39" s="64" t="s">
        <v>52</v>
      </c>
      <c r="P39" s="64" t="s">
        <v>78</v>
      </c>
      <c r="Q39" s="64">
        <v>13</v>
      </c>
      <c r="R39" s="155"/>
    </row>
    <row r="40" spans="1:18" s="13" customFormat="1" ht="15">
      <c r="A40" s="64">
        <v>41</v>
      </c>
      <c r="B40" s="64">
        <v>20</v>
      </c>
      <c r="C40" s="46">
        <v>1.4</v>
      </c>
      <c r="D40" s="64"/>
      <c r="E40" s="46">
        <v>1.4</v>
      </c>
      <c r="F40" s="64"/>
      <c r="G40" s="64" t="s">
        <v>58</v>
      </c>
      <c r="H40" s="64">
        <v>65</v>
      </c>
      <c r="I40" s="64">
        <v>0.55</v>
      </c>
      <c r="J40" s="64">
        <v>1</v>
      </c>
      <c r="K40" s="64">
        <v>24</v>
      </c>
      <c r="L40" s="64">
        <v>32</v>
      </c>
      <c r="M40" s="64">
        <v>210</v>
      </c>
      <c r="N40" s="64" t="s">
        <v>61</v>
      </c>
      <c r="O40" s="64" t="s">
        <v>52</v>
      </c>
      <c r="P40" s="64" t="s">
        <v>78</v>
      </c>
      <c r="Q40" s="64">
        <v>10</v>
      </c>
      <c r="R40" s="155"/>
    </row>
    <row r="41" spans="1:18" s="13" customFormat="1" ht="15">
      <c r="A41" s="64">
        <v>42</v>
      </c>
      <c r="B41" s="64">
        <v>4</v>
      </c>
      <c r="C41" s="46">
        <v>2.7</v>
      </c>
      <c r="D41" s="64">
        <v>1</v>
      </c>
      <c r="E41" s="46">
        <v>1</v>
      </c>
      <c r="F41" s="64"/>
      <c r="G41" s="64" t="s">
        <v>59</v>
      </c>
      <c r="H41" s="64">
        <v>70</v>
      </c>
      <c r="I41" s="64">
        <v>0.5</v>
      </c>
      <c r="J41" s="64">
        <v>1</v>
      </c>
      <c r="K41" s="64">
        <v>24</v>
      </c>
      <c r="L41" s="64">
        <v>34</v>
      </c>
      <c r="M41" s="64">
        <v>180</v>
      </c>
      <c r="N41" s="64" t="s">
        <v>47</v>
      </c>
      <c r="O41" s="64" t="s">
        <v>52</v>
      </c>
      <c r="P41" s="64" t="s">
        <v>78</v>
      </c>
      <c r="Q41" s="64">
        <v>11</v>
      </c>
      <c r="R41" s="155"/>
    </row>
    <row r="42" spans="1:18" s="13" customFormat="1" ht="15">
      <c r="A42" s="64">
        <v>86</v>
      </c>
      <c r="B42" s="64">
        <v>16</v>
      </c>
      <c r="C42" s="46">
        <v>1.6</v>
      </c>
      <c r="D42" s="64">
        <v>1</v>
      </c>
      <c r="E42" s="46">
        <v>0.4</v>
      </c>
      <c r="F42" s="64"/>
      <c r="G42" s="64" t="s">
        <v>60</v>
      </c>
      <c r="H42" s="64">
        <v>65</v>
      </c>
      <c r="I42" s="64">
        <v>0.55</v>
      </c>
      <c r="J42" s="64">
        <v>1</v>
      </c>
      <c r="K42" s="64">
        <v>24</v>
      </c>
      <c r="L42" s="64">
        <v>24</v>
      </c>
      <c r="M42" s="64">
        <v>180</v>
      </c>
      <c r="N42" s="64" t="s">
        <v>47</v>
      </c>
      <c r="O42" s="64" t="s">
        <v>52</v>
      </c>
      <c r="P42" s="64" t="s">
        <v>78</v>
      </c>
      <c r="Q42" s="64">
        <v>25</v>
      </c>
      <c r="R42" s="155"/>
    </row>
    <row r="43" spans="1:18" s="13" customFormat="1" ht="15">
      <c r="A43" s="64">
        <v>87</v>
      </c>
      <c r="B43" s="64">
        <v>9</v>
      </c>
      <c r="C43" s="46">
        <v>2.9</v>
      </c>
      <c r="D43" s="64"/>
      <c r="E43" s="46">
        <v>2.9</v>
      </c>
      <c r="F43" s="64"/>
      <c r="G43" s="64" t="s">
        <v>50</v>
      </c>
      <c r="H43" s="64">
        <v>49</v>
      </c>
      <c r="I43" s="64">
        <v>0.7</v>
      </c>
      <c r="J43" s="64" t="s">
        <v>46</v>
      </c>
      <c r="K43" s="64">
        <v>21</v>
      </c>
      <c r="L43" s="64">
        <v>24</v>
      </c>
      <c r="M43" s="64">
        <v>300</v>
      </c>
      <c r="N43" s="64" t="s">
        <v>47</v>
      </c>
      <c r="O43" s="64" t="s">
        <v>52</v>
      </c>
      <c r="P43" s="64" t="s">
        <v>78</v>
      </c>
      <c r="Q43" s="64">
        <v>12</v>
      </c>
      <c r="R43" s="155"/>
    </row>
    <row r="44" spans="1:18" s="77" customFormat="1" ht="15">
      <c r="A44" s="106" t="s">
        <v>3</v>
      </c>
      <c r="B44" s="107"/>
      <c r="C44" s="78"/>
      <c r="D44" s="78"/>
      <c r="E44" s="84">
        <f>SUM(E34:E43)</f>
        <v>12</v>
      </c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42"/>
    </row>
    <row r="45" spans="1:18" s="13" customFormat="1" ht="15">
      <c r="A45" s="100" t="s">
        <v>34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1:18" s="13" customFormat="1" ht="15.75">
      <c r="A46" s="64">
        <v>17</v>
      </c>
      <c r="B46" s="48">
        <v>10</v>
      </c>
      <c r="C46" s="64">
        <v>6.2</v>
      </c>
      <c r="D46" s="65">
        <v>3</v>
      </c>
      <c r="E46" s="64">
        <v>0.1</v>
      </c>
      <c r="F46" s="66">
        <v>0.1</v>
      </c>
      <c r="G46" s="48" t="s">
        <v>45</v>
      </c>
      <c r="H46" s="64">
        <v>60</v>
      </c>
      <c r="I46" s="64">
        <v>0.6</v>
      </c>
      <c r="J46" s="64">
        <v>2</v>
      </c>
      <c r="K46" s="64">
        <v>18</v>
      </c>
      <c r="L46" s="48">
        <v>20</v>
      </c>
      <c r="M46" s="63">
        <v>210</v>
      </c>
      <c r="N46" s="63" t="s">
        <v>47</v>
      </c>
      <c r="O46" s="65" t="s">
        <v>48</v>
      </c>
      <c r="P46" s="63" t="s">
        <v>74</v>
      </c>
      <c r="Q46" s="63">
        <v>290</v>
      </c>
      <c r="R46" s="108"/>
    </row>
    <row r="47" spans="1:18" s="13" customFormat="1" ht="15.75">
      <c r="A47" s="64">
        <v>87</v>
      </c>
      <c r="B47" s="48">
        <v>7</v>
      </c>
      <c r="C47" s="46">
        <v>2.4</v>
      </c>
      <c r="D47" s="65">
        <v>3</v>
      </c>
      <c r="E47" s="64">
        <v>0.3</v>
      </c>
      <c r="F47" s="66">
        <v>0.3</v>
      </c>
      <c r="G47" s="48" t="s">
        <v>50</v>
      </c>
      <c r="H47" s="64">
        <v>57</v>
      </c>
      <c r="I47" s="64">
        <v>0.7</v>
      </c>
      <c r="J47" s="64" t="s">
        <v>46</v>
      </c>
      <c r="K47" s="64">
        <v>22</v>
      </c>
      <c r="L47" s="48">
        <v>24</v>
      </c>
      <c r="M47" s="63">
        <v>320</v>
      </c>
      <c r="N47" s="63" t="s">
        <v>47</v>
      </c>
      <c r="O47" s="65" t="s">
        <v>48</v>
      </c>
      <c r="P47" s="63" t="s">
        <v>74</v>
      </c>
      <c r="Q47" s="63">
        <v>237</v>
      </c>
      <c r="R47" s="109"/>
    </row>
    <row r="48" spans="1:18" s="13" customFormat="1" ht="15.75">
      <c r="A48" s="64">
        <v>87</v>
      </c>
      <c r="B48" s="48">
        <v>20</v>
      </c>
      <c r="C48" s="46">
        <v>4.4</v>
      </c>
      <c r="D48" s="65">
        <v>1</v>
      </c>
      <c r="E48" s="64">
        <v>0.1</v>
      </c>
      <c r="F48" s="66">
        <v>0.1</v>
      </c>
      <c r="G48" s="48" t="s">
        <v>51</v>
      </c>
      <c r="H48" s="64">
        <v>70</v>
      </c>
      <c r="I48" s="64">
        <v>0.6</v>
      </c>
      <c r="J48" s="64">
        <v>1</v>
      </c>
      <c r="K48" s="64">
        <v>23</v>
      </c>
      <c r="L48" s="48">
        <v>28</v>
      </c>
      <c r="M48" s="63">
        <v>210</v>
      </c>
      <c r="N48" s="63" t="s">
        <v>47</v>
      </c>
      <c r="O48" s="65" t="s">
        <v>48</v>
      </c>
      <c r="P48" s="63" t="s">
        <v>74</v>
      </c>
      <c r="Q48" s="63">
        <v>320</v>
      </c>
      <c r="R48" s="109"/>
    </row>
    <row r="49" spans="1:18" s="13" customFormat="1" ht="15.75">
      <c r="A49" s="98" t="s">
        <v>3</v>
      </c>
      <c r="B49" s="99"/>
      <c r="C49" s="66"/>
      <c r="D49" s="65"/>
      <c r="E49" s="44">
        <f>SUM(E46:E48)</f>
        <v>0.5</v>
      </c>
      <c r="F49" s="44">
        <f>SUM(F46:F48)</f>
        <v>0.5</v>
      </c>
      <c r="G49" s="76"/>
      <c r="H49" s="76"/>
      <c r="I49" s="76"/>
      <c r="J49" s="76"/>
      <c r="K49" s="76"/>
      <c r="L49" s="76"/>
      <c r="M49" s="76"/>
      <c r="N49" s="76"/>
      <c r="O49" s="65"/>
      <c r="P49" s="76"/>
      <c r="Q49" s="63"/>
      <c r="R49" s="63"/>
    </row>
    <row r="50" spans="1:18" ht="15.75">
      <c r="A50" s="98" t="s">
        <v>5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99"/>
    </row>
    <row r="51" spans="1:18" s="27" customFormat="1" ht="15">
      <c r="A51" s="100" t="s">
        <v>34</v>
      </c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1:18" s="27" customFormat="1" ht="15">
      <c r="A52" s="67">
        <v>2</v>
      </c>
      <c r="B52" s="67">
        <v>9</v>
      </c>
      <c r="C52" s="68">
        <v>2.2</v>
      </c>
      <c r="D52" s="30">
        <v>1</v>
      </c>
      <c r="E52" s="68">
        <v>0.3</v>
      </c>
      <c r="F52" s="30"/>
      <c r="G52" s="67" t="s">
        <v>45</v>
      </c>
      <c r="H52" s="67">
        <v>50</v>
      </c>
      <c r="I52" s="67">
        <v>0.7</v>
      </c>
      <c r="J52" s="67">
        <v>1</v>
      </c>
      <c r="K52" s="67">
        <v>18</v>
      </c>
      <c r="L52" s="67">
        <v>18</v>
      </c>
      <c r="M52" s="30">
        <v>240</v>
      </c>
      <c r="N52" s="64" t="s">
        <v>47</v>
      </c>
      <c r="O52" s="64" t="s">
        <v>48</v>
      </c>
      <c r="P52" s="64" t="s">
        <v>74</v>
      </c>
      <c r="Q52" s="30">
        <v>147</v>
      </c>
      <c r="R52" s="149"/>
    </row>
    <row r="53" spans="1:18" s="27" customFormat="1" ht="15">
      <c r="A53" s="67">
        <v>3</v>
      </c>
      <c r="B53" s="67">
        <v>7</v>
      </c>
      <c r="C53" s="68">
        <v>1.5</v>
      </c>
      <c r="D53" s="64">
        <v>2</v>
      </c>
      <c r="E53" s="68">
        <v>0.4</v>
      </c>
      <c r="F53" s="64"/>
      <c r="G53" s="67" t="s">
        <v>50</v>
      </c>
      <c r="H53" s="67">
        <v>50</v>
      </c>
      <c r="I53" s="67">
        <v>0.8</v>
      </c>
      <c r="J53" s="67">
        <v>2</v>
      </c>
      <c r="K53" s="67">
        <v>17</v>
      </c>
      <c r="L53" s="67">
        <v>18</v>
      </c>
      <c r="M53" s="64">
        <v>250</v>
      </c>
      <c r="N53" s="64" t="s">
        <v>47</v>
      </c>
      <c r="O53" s="64" t="s">
        <v>48</v>
      </c>
      <c r="P53" s="64" t="s">
        <v>74</v>
      </c>
      <c r="Q53" s="64">
        <v>205</v>
      </c>
      <c r="R53" s="156"/>
    </row>
    <row r="54" spans="1:18" s="27" customFormat="1" ht="15">
      <c r="A54" s="67">
        <v>4</v>
      </c>
      <c r="B54" s="67">
        <v>2</v>
      </c>
      <c r="C54" s="68">
        <v>12</v>
      </c>
      <c r="D54" s="64">
        <v>2</v>
      </c>
      <c r="E54" s="68">
        <v>0.5</v>
      </c>
      <c r="F54" s="64">
        <v>0.5</v>
      </c>
      <c r="G54" s="67" t="s">
        <v>45</v>
      </c>
      <c r="H54" s="67">
        <v>51</v>
      </c>
      <c r="I54" s="67">
        <v>0.8</v>
      </c>
      <c r="J54" s="67">
        <v>2</v>
      </c>
      <c r="K54" s="67">
        <v>17</v>
      </c>
      <c r="L54" s="67">
        <v>18</v>
      </c>
      <c r="M54" s="64">
        <v>250</v>
      </c>
      <c r="N54" s="64" t="s">
        <v>47</v>
      </c>
      <c r="O54" s="64" t="s">
        <v>48</v>
      </c>
      <c r="P54" s="64" t="s">
        <v>74</v>
      </c>
      <c r="Q54" s="64">
        <v>210</v>
      </c>
      <c r="R54" s="156"/>
    </row>
    <row r="55" spans="1:18" s="27" customFormat="1" ht="15">
      <c r="A55" s="67">
        <v>56</v>
      </c>
      <c r="B55" s="67">
        <v>20</v>
      </c>
      <c r="C55" s="68">
        <v>0.8</v>
      </c>
      <c r="D55" s="64">
        <v>1</v>
      </c>
      <c r="E55" s="68">
        <v>0.4</v>
      </c>
      <c r="F55" s="64"/>
      <c r="G55" s="67" t="s">
        <v>62</v>
      </c>
      <c r="H55" s="67">
        <v>40</v>
      </c>
      <c r="I55" s="67">
        <v>0.8</v>
      </c>
      <c r="J55" s="67" t="s">
        <v>46</v>
      </c>
      <c r="K55" s="67">
        <v>18</v>
      </c>
      <c r="L55" s="67">
        <v>20</v>
      </c>
      <c r="M55" s="64">
        <v>250</v>
      </c>
      <c r="N55" s="64" t="s">
        <v>47</v>
      </c>
      <c r="O55" s="64" t="s">
        <v>48</v>
      </c>
      <c r="P55" s="64" t="s">
        <v>74</v>
      </c>
      <c r="Q55" s="64">
        <v>245</v>
      </c>
      <c r="R55" s="156"/>
    </row>
    <row r="56" spans="1:18" s="27" customFormat="1" ht="15">
      <c r="A56" s="67">
        <v>57</v>
      </c>
      <c r="B56" s="67">
        <v>13</v>
      </c>
      <c r="C56" s="68">
        <v>2.2</v>
      </c>
      <c r="D56" s="64">
        <v>1</v>
      </c>
      <c r="E56" s="68">
        <v>0.4</v>
      </c>
      <c r="F56" s="64"/>
      <c r="G56" s="67" t="s">
        <v>49</v>
      </c>
      <c r="H56" s="67">
        <v>10</v>
      </c>
      <c r="I56" s="67">
        <v>0.9</v>
      </c>
      <c r="J56" s="67">
        <v>2</v>
      </c>
      <c r="K56" s="67">
        <v>6</v>
      </c>
      <c r="L56" s="67">
        <v>6</v>
      </c>
      <c r="M56" s="64">
        <v>30</v>
      </c>
      <c r="N56" s="64" t="s">
        <v>47</v>
      </c>
      <c r="O56" s="64" t="s">
        <v>48</v>
      </c>
      <c r="P56" s="64" t="s">
        <v>74</v>
      </c>
      <c r="Q56" s="64">
        <v>255</v>
      </c>
      <c r="R56" s="156"/>
    </row>
    <row r="57" spans="1:18" s="27" customFormat="1" ht="15">
      <c r="A57" s="67">
        <v>57</v>
      </c>
      <c r="B57" s="67">
        <v>18</v>
      </c>
      <c r="C57" s="68">
        <v>3.2</v>
      </c>
      <c r="D57" s="30">
        <v>2</v>
      </c>
      <c r="E57" s="68">
        <v>0.2</v>
      </c>
      <c r="F57" s="30">
        <v>0.2</v>
      </c>
      <c r="G57" s="67" t="s">
        <v>50</v>
      </c>
      <c r="H57" s="67">
        <v>70</v>
      </c>
      <c r="I57" s="67">
        <v>0.7</v>
      </c>
      <c r="J57" s="67">
        <v>1</v>
      </c>
      <c r="K57" s="67">
        <v>22</v>
      </c>
      <c r="L57" s="67">
        <v>30</v>
      </c>
      <c r="M57" s="30">
        <v>310</v>
      </c>
      <c r="N57" s="64" t="s">
        <v>47</v>
      </c>
      <c r="O57" s="64" t="s">
        <v>48</v>
      </c>
      <c r="P57" s="64" t="s">
        <v>74</v>
      </c>
      <c r="Q57" s="30">
        <v>180</v>
      </c>
      <c r="R57" s="156"/>
    </row>
    <row r="58" spans="1:18" s="27" customFormat="1" ht="15">
      <c r="A58" s="67">
        <v>61</v>
      </c>
      <c r="B58" s="67">
        <v>4</v>
      </c>
      <c r="C58" s="68">
        <v>4.4</v>
      </c>
      <c r="D58" s="30">
        <v>1</v>
      </c>
      <c r="E58" s="68">
        <v>0.5</v>
      </c>
      <c r="F58" s="30"/>
      <c r="G58" s="67" t="s">
        <v>45</v>
      </c>
      <c r="H58" s="67">
        <v>50</v>
      </c>
      <c r="I58" s="67">
        <v>0.8</v>
      </c>
      <c r="J58" s="67">
        <v>3</v>
      </c>
      <c r="K58" s="67">
        <v>13</v>
      </c>
      <c r="L58" s="67">
        <v>14</v>
      </c>
      <c r="M58" s="30">
        <v>170</v>
      </c>
      <c r="N58" s="64" t="s">
        <v>47</v>
      </c>
      <c r="O58" s="64" t="s">
        <v>48</v>
      </c>
      <c r="P58" s="64" t="s">
        <v>74</v>
      </c>
      <c r="Q58" s="30">
        <v>228</v>
      </c>
      <c r="R58" s="156"/>
    </row>
    <row r="59" spans="1:18" s="27" customFormat="1" ht="15">
      <c r="A59" s="67">
        <v>61</v>
      </c>
      <c r="B59" s="67">
        <v>6</v>
      </c>
      <c r="C59" s="68">
        <v>1.6</v>
      </c>
      <c r="D59" s="30">
        <v>1</v>
      </c>
      <c r="E59" s="68">
        <v>0.3</v>
      </c>
      <c r="F59" s="30"/>
      <c r="G59" s="67" t="s">
        <v>50</v>
      </c>
      <c r="H59" s="67">
        <v>47</v>
      </c>
      <c r="I59" s="67">
        <v>0.75</v>
      </c>
      <c r="J59" s="67">
        <v>1</v>
      </c>
      <c r="K59" s="67">
        <v>17</v>
      </c>
      <c r="L59" s="67">
        <v>18</v>
      </c>
      <c r="M59" s="30">
        <v>240</v>
      </c>
      <c r="N59" s="64" t="s">
        <v>47</v>
      </c>
      <c r="O59" s="64" t="s">
        <v>48</v>
      </c>
      <c r="P59" s="64" t="s">
        <v>74</v>
      </c>
      <c r="Q59" s="30">
        <v>160</v>
      </c>
      <c r="R59" s="156"/>
    </row>
    <row r="60" spans="1:18" s="13" customFormat="1" ht="15.75">
      <c r="A60" s="102" t="s">
        <v>3</v>
      </c>
      <c r="B60" s="102"/>
      <c r="C60" s="44"/>
      <c r="D60" s="55"/>
      <c r="E60" s="44">
        <f>SUM(E52:E59)</f>
        <v>3</v>
      </c>
      <c r="F60" s="44">
        <f>SUM(F52:F59)</f>
        <v>0.7</v>
      </c>
      <c r="G60" s="56"/>
      <c r="H60" s="56"/>
      <c r="I60" s="56"/>
      <c r="J60" s="56"/>
      <c r="K60" s="56"/>
      <c r="L60" s="56"/>
      <c r="M60" s="56"/>
      <c r="N60" s="56"/>
      <c r="O60" s="56"/>
      <c r="P60" s="45"/>
      <c r="Q60" s="43"/>
      <c r="R60" s="43"/>
    </row>
    <row r="61" spans="1:18" ht="15.75">
      <c r="A61" s="102" t="s">
        <v>35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</row>
    <row r="62" spans="1:18" s="13" customFormat="1" ht="15">
      <c r="A62" s="100" t="s">
        <v>34</v>
      </c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</row>
    <row r="63" spans="1:18" s="13" customFormat="1" ht="15">
      <c r="A63" s="69">
        <v>7</v>
      </c>
      <c r="B63" s="70">
        <v>9</v>
      </c>
      <c r="C63" s="71">
        <v>4.5</v>
      </c>
      <c r="D63" s="33">
        <v>3</v>
      </c>
      <c r="E63" s="59">
        <v>0.5</v>
      </c>
      <c r="F63" s="26">
        <v>0.5</v>
      </c>
      <c r="G63" s="57" t="s">
        <v>50</v>
      </c>
      <c r="H63" s="59">
        <v>55</v>
      </c>
      <c r="I63" s="59">
        <v>0.8</v>
      </c>
      <c r="J63" s="59">
        <v>1</v>
      </c>
      <c r="K63" s="59">
        <v>21</v>
      </c>
      <c r="L63" s="59">
        <v>22</v>
      </c>
      <c r="M63" s="26">
        <v>340</v>
      </c>
      <c r="N63" s="64" t="s">
        <v>47</v>
      </c>
      <c r="O63" s="64" t="s">
        <v>48</v>
      </c>
      <c r="P63" s="64" t="s">
        <v>74</v>
      </c>
      <c r="Q63" s="26">
        <v>188</v>
      </c>
      <c r="R63" s="149"/>
    </row>
    <row r="64" spans="1:18" s="13" customFormat="1" ht="15">
      <c r="A64" s="69">
        <v>7</v>
      </c>
      <c r="B64" s="70">
        <v>28</v>
      </c>
      <c r="C64" s="71">
        <v>1.6</v>
      </c>
      <c r="D64" s="45">
        <v>1</v>
      </c>
      <c r="E64" s="58">
        <v>0.3</v>
      </c>
      <c r="F64" s="64"/>
      <c r="G64" s="57" t="s">
        <v>62</v>
      </c>
      <c r="H64" s="59">
        <v>34</v>
      </c>
      <c r="I64" s="59">
        <v>0.75</v>
      </c>
      <c r="J64" s="59">
        <v>1</v>
      </c>
      <c r="K64" s="59">
        <v>14</v>
      </c>
      <c r="L64" s="59">
        <v>16</v>
      </c>
      <c r="M64" s="64">
        <v>160</v>
      </c>
      <c r="N64" s="64" t="s">
        <v>47</v>
      </c>
      <c r="O64" s="64" t="s">
        <v>48</v>
      </c>
      <c r="P64" s="64" t="s">
        <v>74</v>
      </c>
      <c r="Q64" s="64">
        <v>203</v>
      </c>
      <c r="R64" s="156"/>
    </row>
    <row r="65" spans="1:18" s="13" customFormat="1" ht="15">
      <c r="A65" s="69">
        <v>20</v>
      </c>
      <c r="B65" s="70">
        <v>9</v>
      </c>
      <c r="C65" s="71">
        <v>10</v>
      </c>
      <c r="D65" s="45">
        <v>2</v>
      </c>
      <c r="E65" s="58">
        <v>0.3</v>
      </c>
      <c r="F65" s="64">
        <v>0.3</v>
      </c>
      <c r="G65" s="57" t="s">
        <v>45</v>
      </c>
      <c r="H65" s="59">
        <v>57</v>
      </c>
      <c r="I65" s="59">
        <v>0.8</v>
      </c>
      <c r="J65" s="59">
        <v>2</v>
      </c>
      <c r="K65" s="59">
        <v>17</v>
      </c>
      <c r="L65" s="59">
        <v>20</v>
      </c>
      <c r="M65" s="64">
        <v>250</v>
      </c>
      <c r="N65" s="64" t="s">
        <v>47</v>
      </c>
      <c r="O65" s="64" t="s">
        <v>48</v>
      </c>
      <c r="P65" s="64" t="s">
        <v>74</v>
      </c>
      <c r="Q65" s="64">
        <v>237</v>
      </c>
      <c r="R65" s="156"/>
    </row>
    <row r="66" spans="1:18" s="13" customFormat="1" ht="15">
      <c r="A66" s="69">
        <v>31</v>
      </c>
      <c r="B66" s="70">
        <v>22</v>
      </c>
      <c r="C66" s="71">
        <v>10</v>
      </c>
      <c r="D66" s="45">
        <v>3</v>
      </c>
      <c r="E66" s="58">
        <v>0.5</v>
      </c>
      <c r="F66" s="64">
        <v>0.5</v>
      </c>
      <c r="G66" s="57" t="s">
        <v>45</v>
      </c>
      <c r="H66" s="59">
        <v>55</v>
      </c>
      <c r="I66" s="59">
        <v>0.8</v>
      </c>
      <c r="J66" s="59">
        <v>1</v>
      </c>
      <c r="K66" s="59">
        <v>20</v>
      </c>
      <c r="L66" s="59">
        <v>24</v>
      </c>
      <c r="M66" s="64">
        <v>320</v>
      </c>
      <c r="N66" s="64" t="s">
        <v>47</v>
      </c>
      <c r="O66" s="64" t="s">
        <v>48</v>
      </c>
      <c r="P66" s="64" t="s">
        <v>75</v>
      </c>
      <c r="Q66" s="64">
        <v>122</v>
      </c>
      <c r="R66" s="156"/>
    </row>
    <row r="67" spans="1:18" s="13" customFormat="1" ht="15">
      <c r="A67" s="69">
        <v>31</v>
      </c>
      <c r="B67" s="70">
        <v>32</v>
      </c>
      <c r="C67" s="71">
        <v>3.3</v>
      </c>
      <c r="D67" s="45">
        <v>1</v>
      </c>
      <c r="E67" s="58">
        <v>1</v>
      </c>
      <c r="F67" s="64"/>
      <c r="G67" s="57" t="s">
        <v>45</v>
      </c>
      <c r="H67" s="59">
        <v>50</v>
      </c>
      <c r="I67" s="59">
        <v>0.85</v>
      </c>
      <c r="J67" s="59" t="s">
        <v>46</v>
      </c>
      <c r="K67" s="59">
        <v>21</v>
      </c>
      <c r="L67" s="59">
        <v>22</v>
      </c>
      <c r="M67" s="64">
        <v>380</v>
      </c>
      <c r="N67" s="64" t="s">
        <v>47</v>
      </c>
      <c r="O67" s="64" t="s">
        <v>48</v>
      </c>
      <c r="P67" s="64" t="s">
        <v>75</v>
      </c>
      <c r="Q67" s="64">
        <v>142</v>
      </c>
      <c r="R67" s="156"/>
    </row>
    <row r="68" spans="1:18" s="13" customFormat="1" ht="15">
      <c r="A68" s="69">
        <v>36</v>
      </c>
      <c r="B68" s="70">
        <v>5</v>
      </c>
      <c r="C68" s="71">
        <v>12</v>
      </c>
      <c r="D68" s="45">
        <v>2</v>
      </c>
      <c r="E68" s="58">
        <v>0.9</v>
      </c>
      <c r="F68" s="64"/>
      <c r="G68" s="57" t="s">
        <v>45</v>
      </c>
      <c r="H68" s="59">
        <v>47</v>
      </c>
      <c r="I68" s="59">
        <v>0.7</v>
      </c>
      <c r="J68" s="59">
        <v>1</v>
      </c>
      <c r="K68" s="59">
        <v>18</v>
      </c>
      <c r="L68" s="59">
        <v>20</v>
      </c>
      <c r="M68" s="64">
        <v>240</v>
      </c>
      <c r="N68" s="64" t="s">
        <v>47</v>
      </c>
      <c r="O68" s="64" t="s">
        <v>48</v>
      </c>
      <c r="P68" s="64" t="s">
        <v>66</v>
      </c>
      <c r="Q68" s="64">
        <v>194</v>
      </c>
      <c r="R68" s="156"/>
    </row>
    <row r="69" spans="1:18" s="13" customFormat="1" ht="15">
      <c r="A69" s="69">
        <v>44</v>
      </c>
      <c r="B69" s="70">
        <v>9</v>
      </c>
      <c r="C69" s="71">
        <v>14.5</v>
      </c>
      <c r="D69" s="45">
        <v>1</v>
      </c>
      <c r="E69" s="59">
        <v>0.7</v>
      </c>
      <c r="F69" s="64">
        <v>0.7</v>
      </c>
      <c r="G69" s="57" t="s">
        <v>49</v>
      </c>
      <c r="H69" s="59">
        <v>65</v>
      </c>
      <c r="I69" s="59">
        <v>0.7</v>
      </c>
      <c r="J69" s="59">
        <v>1</v>
      </c>
      <c r="K69" s="59">
        <v>21</v>
      </c>
      <c r="L69" s="59">
        <v>24</v>
      </c>
      <c r="M69" s="64">
        <v>300</v>
      </c>
      <c r="N69" s="64" t="s">
        <v>47</v>
      </c>
      <c r="O69" s="64" t="s">
        <v>48</v>
      </c>
      <c r="P69" s="64" t="s">
        <v>74</v>
      </c>
      <c r="Q69" s="64">
        <v>161</v>
      </c>
      <c r="R69" s="156"/>
    </row>
    <row r="70" spans="1:18" s="13" customFormat="1" ht="15">
      <c r="A70" s="69">
        <v>44</v>
      </c>
      <c r="B70" s="70">
        <v>9</v>
      </c>
      <c r="C70" s="71">
        <v>14.5</v>
      </c>
      <c r="D70" s="45">
        <v>2</v>
      </c>
      <c r="E70" s="59">
        <v>0.5</v>
      </c>
      <c r="F70" s="64">
        <v>0.5</v>
      </c>
      <c r="G70" s="57" t="s">
        <v>49</v>
      </c>
      <c r="H70" s="59">
        <v>65</v>
      </c>
      <c r="I70" s="59">
        <v>0.7</v>
      </c>
      <c r="J70" s="59">
        <v>1</v>
      </c>
      <c r="K70" s="59">
        <v>21</v>
      </c>
      <c r="L70" s="59">
        <v>24</v>
      </c>
      <c r="M70" s="64">
        <v>300</v>
      </c>
      <c r="N70" s="64" t="s">
        <v>47</v>
      </c>
      <c r="O70" s="64" t="s">
        <v>48</v>
      </c>
      <c r="P70" s="64" t="s">
        <v>74</v>
      </c>
      <c r="Q70" s="64">
        <v>146</v>
      </c>
      <c r="R70" s="156"/>
    </row>
    <row r="71" spans="1:18" s="13" customFormat="1" ht="15">
      <c r="A71" s="69">
        <v>53</v>
      </c>
      <c r="B71" s="70">
        <v>19</v>
      </c>
      <c r="C71" s="71">
        <v>5.2</v>
      </c>
      <c r="D71" s="45">
        <v>1</v>
      </c>
      <c r="E71" s="59">
        <v>0.2</v>
      </c>
      <c r="F71" s="64"/>
      <c r="G71" s="57" t="s">
        <v>49</v>
      </c>
      <c r="H71" s="59">
        <v>25</v>
      </c>
      <c r="I71" s="59">
        <v>0.75</v>
      </c>
      <c r="J71" s="59">
        <v>2</v>
      </c>
      <c r="K71" s="59">
        <v>9</v>
      </c>
      <c r="L71" s="59">
        <v>12</v>
      </c>
      <c r="M71" s="64">
        <v>90</v>
      </c>
      <c r="N71" s="64" t="s">
        <v>47</v>
      </c>
      <c r="O71" s="64" t="s">
        <v>48</v>
      </c>
      <c r="P71" s="64" t="s">
        <v>74</v>
      </c>
      <c r="Q71" s="64">
        <v>205</v>
      </c>
      <c r="R71" s="156"/>
    </row>
    <row r="72" spans="1:18" s="13" customFormat="1" ht="15">
      <c r="A72" s="69">
        <v>54</v>
      </c>
      <c r="B72" s="70">
        <v>14</v>
      </c>
      <c r="C72" s="71">
        <v>6</v>
      </c>
      <c r="D72" s="45">
        <v>1</v>
      </c>
      <c r="E72" s="59">
        <v>0.2</v>
      </c>
      <c r="F72" s="64"/>
      <c r="G72" s="57" t="s">
        <v>50</v>
      </c>
      <c r="H72" s="59">
        <v>50</v>
      </c>
      <c r="I72" s="59">
        <v>0.75</v>
      </c>
      <c r="J72" s="59">
        <v>1</v>
      </c>
      <c r="K72" s="59">
        <v>18</v>
      </c>
      <c r="L72" s="59">
        <v>20</v>
      </c>
      <c r="M72" s="64">
        <v>260</v>
      </c>
      <c r="N72" s="64" t="s">
        <v>47</v>
      </c>
      <c r="O72" s="64" t="s">
        <v>48</v>
      </c>
      <c r="P72" s="64" t="s">
        <v>74</v>
      </c>
      <c r="Q72" s="64">
        <v>230</v>
      </c>
      <c r="R72" s="156"/>
    </row>
    <row r="73" spans="1:18" s="13" customFormat="1" ht="15">
      <c r="A73" s="69">
        <v>54</v>
      </c>
      <c r="B73" s="70">
        <v>20</v>
      </c>
      <c r="C73" s="71">
        <v>11</v>
      </c>
      <c r="D73" s="33">
        <v>1</v>
      </c>
      <c r="E73" s="59">
        <v>0.2</v>
      </c>
      <c r="F73" s="30">
        <v>0.2</v>
      </c>
      <c r="G73" s="57" t="s">
        <v>50</v>
      </c>
      <c r="H73" s="59">
        <v>60</v>
      </c>
      <c r="I73" s="59">
        <v>0.65</v>
      </c>
      <c r="J73" s="59">
        <v>2</v>
      </c>
      <c r="K73" s="59">
        <v>18</v>
      </c>
      <c r="L73" s="59">
        <v>22</v>
      </c>
      <c r="M73" s="30">
        <v>210</v>
      </c>
      <c r="N73" s="64" t="s">
        <v>47</v>
      </c>
      <c r="O73" s="64" t="s">
        <v>48</v>
      </c>
      <c r="P73" s="64" t="s">
        <v>74</v>
      </c>
      <c r="Q73" s="30">
        <v>110</v>
      </c>
      <c r="R73" s="150"/>
    </row>
    <row r="74" spans="1:18" s="13" customFormat="1" ht="15">
      <c r="A74" s="69">
        <v>55</v>
      </c>
      <c r="B74" s="70">
        <v>15</v>
      </c>
      <c r="C74" s="71">
        <v>0.7</v>
      </c>
      <c r="D74" s="33">
        <v>1</v>
      </c>
      <c r="E74" s="59">
        <v>0.1</v>
      </c>
      <c r="F74" s="30">
        <v>0.1</v>
      </c>
      <c r="G74" s="57" t="s">
        <v>50</v>
      </c>
      <c r="H74" s="59">
        <v>55</v>
      </c>
      <c r="I74" s="59">
        <v>0.6</v>
      </c>
      <c r="J74" s="59" t="s">
        <v>46</v>
      </c>
      <c r="K74" s="59">
        <v>22</v>
      </c>
      <c r="L74" s="59">
        <v>24</v>
      </c>
      <c r="M74" s="30">
        <v>270</v>
      </c>
      <c r="N74" s="64" t="s">
        <v>47</v>
      </c>
      <c r="O74" s="64" t="s">
        <v>48</v>
      </c>
      <c r="P74" s="64" t="s">
        <v>74</v>
      </c>
      <c r="Q74" s="30">
        <v>130</v>
      </c>
      <c r="R74" s="150"/>
    </row>
    <row r="75" spans="1:18" s="13" customFormat="1" ht="15">
      <c r="A75" s="69">
        <v>55</v>
      </c>
      <c r="B75" s="70">
        <v>17</v>
      </c>
      <c r="C75" s="71">
        <v>3.8</v>
      </c>
      <c r="D75" s="33">
        <v>1</v>
      </c>
      <c r="E75" s="59">
        <v>0.3</v>
      </c>
      <c r="F75" s="30">
        <v>0.3</v>
      </c>
      <c r="G75" s="57" t="s">
        <v>49</v>
      </c>
      <c r="H75" s="59">
        <v>70</v>
      </c>
      <c r="I75" s="59">
        <v>0.65</v>
      </c>
      <c r="J75" s="59">
        <v>1</v>
      </c>
      <c r="K75" s="59">
        <v>24</v>
      </c>
      <c r="L75" s="59">
        <v>28</v>
      </c>
      <c r="M75" s="30">
        <v>320</v>
      </c>
      <c r="N75" s="64" t="s">
        <v>47</v>
      </c>
      <c r="O75" s="64" t="s">
        <v>48</v>
      </c>
      <c r="P75" s="64" t="s">
        <v>74</v>
      </c>
      <c r="Q75" s="30">
        <v>193</v>
      </c>
      <c r="R75" s="150"/>
    </row>
    <row r="76" spans="1:18" s="13" customFormat="1" ht="15.75">
      <c r="A76" s="98" t="s">
        <v>3</v>
      </c>
      <c r="B76" s="99"/>
      <c r="C76" s="21"/>
      <c r="D76" s="19"/>
      <c r="E76" s="21">
        <f>SUM(E63:E75)</f>
        <v>5.7</v>
      </c>
      <c r="F76" s="21">
        <f>SUM(F63:F75)</f>
        <v>3.1</v>
      </c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</row>
    <row r="77" spans="1:18" s="4" customFormat="1" ht="15.75">
      <c r="A77" s="102" t="s">
        <v>6</v>
      </c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</row>
    <row r="78" spans="1:18" s="4" customFormat="1" ht="15">
      <c r="A78" s="100" t="s">
        <v>42</v>
      </c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</row>
    <row r="79" spans="1:18" s="4" customFormat="1" ht="15.75">
      <c r="A79" s="91">
        <v>4</v>
      </c>
      <c r="B79" s="91">
        <v>21</v>
      </c>
      <c r="C79" s="91">
        <v>6</v>
      </c>
      <c r="D79" s="91">
        <v>3</v>
      </c>
      <c r="E79" s="94">
        <v>6</v>
      </c>
      <c r="F79" s="92"/>
      <c r="G79" s="91" t="s">
        <v>50</v>
      </c>
      <c r="H79" s="91">
        <v>60</v>
      </c>
      <c r="I79" s="91">
        <v>0.7</v>
      </c>
      <c r="J79" s="91">
        <v>1</v>
      </c>
      <c r="K79" s="91">
        <v>21</v>
      </c>
      <c r="L79" s="91">
        <v>24</v>
      </c>
      <c r="M79" s="91">
        <v>300</v>
      </c>
      <c r="N79" s="91" t="s">
        <v>73</v>
      </c>
      <c r="O79" s="91" t="s">
        <v>52</v>
      </c>
      <c r="P79" s="64" t="s">
        <v>78</v>
      </c>
      <c r="Q79" s="91">
        <v>11</v>
      </c>
      <c r="R79" s="101"/>
    </row>
    <row r="80" spans="1:18" s="4" customFormat="1" ht="15.75">
      <c r="A80" s="91">
        <v>7</v>
      </c>
      <c r="B80" s="91">
        <v>8</v>
      </c>
      <c r="C80" s="91">
        <v>4.7</v>
      </c>
      <c r="D80" s="91"/>
      <c r="E80" s="91">
        <v>4.7</v>
      </c>
      <c r="F80" s="92"/>
      <c r="G80" s="91" t="s">
        <v>45</v>
      </c>
      <c r="H80" s="91">
        <v>54</v>
      </c>
      <c r="I80" s="91">
        <v>0.7</v>
      </c>
      <c r="J80" s="91">
        <v>3</v>
      </c>
      <c r="K80" s="91">
        <v>13</v>
      </c>
      <c r="L80" s="91">
        <v>14</v>
      </c>
      <c r="M80" s="91">
        <v>140</v>
      </c>
      <c r="N80" s="91" t="s">
        <v>73</v>
      </c>
      <c r="O80" s="91" t="s">
        <v>52</v>
      </c>
      <c r="P80" s="93" t="s">
        <v>74</v>
      </c>
      <c r="Q80" s="91">
        <v>10</v>
      </c>
      <c r="R80" s="103"/>
    </row>
    <row r="81" spans="1:18" s="4" customFormat="1" ht="15.75">
      <c r="A81" s="91">
        <v>7</v>
      </c>
      <c r="B81" s="91">
        <v>23</v>
      </c>
      <c r="C81" s="91">
        <v>9.3</v>
      </c>
      <c r="D81" s="91"/>
      <c r="E81" s="91">
        <v>9.3</v>
      </c>
      <c r="F81" s="92"/>
      <c r="G81" s="91" t="s">
        <v>62</v>
      </c>
      <c r="H81" s="91">
        <v>36</v>
      </c>
      <c r="I81" s="91">
        <v>0.85</v>
      </c>
      <c r="J81" s="91">
        <v>2</v>
      </c>
      <c r="K81" s="91">
        <v>11</v>
      </c>
      <c r="L81" s="91">
        <v>12</v>
      </c>
      <c r="M81" s="91">
        <v>130</v>
      </c>
      <c r="N81" s="91" t="s">
        <v>73</v>
      </c>
      <c r="O81" s="91" t="s">
        <v>52</v>
      </c>
      <c r="P81" s="64" t="s">
        <v>78</v>
      </c>
      <c r="Q81" s="91">
        <v>10</v>
      </c>
      <c r="R81" s="103"/>
    </row>
    <row r="82" spans="1:18" s="4" customFormat="1" ht="15.75">
      <c r="A82" s="91">
        <v>18</v>
      </c>
      <c r="B82" s="91">
        <v>9</v>
      </c>
      <c r="C82" s="91">
        <v>5.7</v>
      </c>
      <c r="D82" s="91"/>
      <c r="E82" s="91">
        <v>5.7</v>
      </c>
      <c r="F82" s="92"/>
      <c r="G82" s="91" t="s">
        <v>45</v>
      </c>
      <c r="H82" s="91">
        <v>55</v>
      </c>
      <c r="I82" s="91">
        <v>0.75</v>
      </c>
      <c r="J82" s="91">
        <v>2</v>
      </c>
      <c r="K82" s="91">
        <v>18</v>
      </c>
      <c r="L82" s="91">
        <v>20</v>
      </c>
      <c r="M82" s="91">
        <v>250</v>
      </c>
      <c r="N82" s="64" t="s">
        <v>47</v>
      </c>
      <c r="O82" s="91" t="s">
        <v>52</v>
      </c>
      <c r="P82" s="93" t="s">
        <v>74</v>
      </c>
      <c r="Q82" s="91">
        <v>8</v>
      </c>
      <c r="R82" s="103"/>
    </row>
    <row r="83" spans="1:18" s="4" customFormat="1" ht="15.75">
      <c r="A83" s="91">
        <v>10</v>
      </c>
      <c r="B83" s="91">
        <v>24</v>
      </c>
      <c r="C83" s="91">
        <v>1.3</v>
      </c>
      <c r="D83" s="91"/>
      <c r="E83" s="91">
        <v>1.3</v>
      </c>
      <c r="F83" s="92"/>
      <c r="G83" s="91" t="s">
        <v>45</v>
      </c>
      <c r="H83" s="91">
        <v>33</v>
      </c>
      <c r="I83" s="91">
        <v>0.75</v>
      </c>
      <c r="J83" s="91">
        <v>3</v>
      </c>
      <c r="K83" s="91">
        <v>10</v>
      </c>
      <c r="L83" s="91">
        <v>12</v>
      </c>
      <c r="M83" s="91">
        <v>110</v>
      </c>
      <c r="N83" s="64" t="s">
        <v>47</v>
      </c>
      <c r="O83" s="91" t="s">
        <v>52</v>
      </c>
      <c r="P83" s="93" t="s">
        <v>74</v>
      </c>
      <c r="Q83" s="91">
        <v>7</v>
      </c>
      <c r="R83" s="103"/>
    </row>
    <row r="84" spans="1:18" s="4" customFormat="1" ht="15.75">
      <c r="A84" s="91">
        <v>13</v>
      </c>
      <c r="B84" s="91">
        <v>11</v>
      </c>
      <c r="C84" s="94">
        <v>5</v>
      </c>
      <c r="D84" s="91">
        <v>2</v>
      </c>
      <c r="E84" s="91">
        <v>2.9</v>
      </c>
      <c r="F84" s="92"/>
      <c r="G84" s="91" t="s">
        <v>45</v>
      </c>
      <c r="H84" s="91">
        <v>52</v>
      </c>
      <c r="I84" s="91">
        <v>0.8</v>
      </c>
      <c r="J84" s="91">
        <v>2</v>
      </c>
      <c r="K84" s="91">
        <v>15</v>
      </c>
      <c r="L84" s="91">
        <v>16</v>
      </c>
      <c r="M84" s="91">
        <v>200</v>
      </c>
      <c r="N84" s="64" t="s">
        <v>47</v>
      </c>
      <c r="O84" s="91" t="s">
        <v>52</v>
      </c>
      <c r="P84" s="93" t="s">
        <v>74</v>
      </c>
      <c r="Q84" s="91">
        <v>7</v>
      </c>
      <c r="R84" s="103"/>
    </row>
    <row r="85" spans="1:18" s="4" customFormat="1" ht="15.75">
      <c r="A85" s="91">
        <v>13</v>
      </c>
      <c r="B85" s="91">
        <v>18</v>
      </c>
      <c r="C85" s="91">
        <v>3.8</v>
      </c>
      <c r="D85" s="91"/>
      <c r="E85" s="91">
        <v>3.8</v>
      </c>
      <c r="F85" s="92"/>
      <c r="G85" s="91" t="s">
        <v>45</v>
      </c>
      <c r="H85" s="91">
        <v>46</v>
      </c>
      <c r="I85" s="91">
        <v>0.7</v>
      </c>
      <c r="J85" s="91">
        <v>4</v>
      </c>
      <c r="K85" s="91">
        <v>10</v>
      </c>
      <c r="L85" s="91">
        <v>12</v>
      </c>
      <c r="M85" s="91">
        <v>100</v>
      </c>
      <c r="N85" s="64" t="s">
        <v>47</v>
      </c>
      <c r="O85" s="91" t="s">
        <v>52</v>
      </c>
      <c r="P85" s="93" t="s">
        <v>74</v>
      </c>
      <c r="Q85" s="91">
        <v>7</v>
      </c>
      <c r="R85" s="104"/>
    </row>
    <row r="86" spans="1:18" s="4" customFormat="1" ht="15.75">
      <c r="A86" s="74" t="s">
        <v>3</v>
      </c>
      <c r="B86" s="75"/>
      <c r="C86" s="72"/>
      <c r="D86" s="72"/>
      <c r="E86" s="44">
        <f>SUM(E79:E85)</f>
        <v>33.699999999999996</v>
      </c>
      <c r="F86" s="72"/>
      <c r="G86" s="72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76"/>
    </row>
    <row r="87" spans="1:18" ht="15">
      <c r="A87" s="100" t="s">
        <v>34</v>
      </c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</row>
    <row r="88" spans="1:18" ht="15">
      <c r="A88" s="60">
        <v>17</v>
      </c>
      <c r="B88" s="61">
        <v>8</v>
      </c>
      <c r="C88" s="62">
        <v>8</v>
      </c>
      <c r="D88" s="64">
        <v>9</v>
      </c>
      <c r="E88" s="68">
        <v>0.2</v>
      </c>
      <c r="F88" s="64">
        <v>0.2</v>
      </c>
      <c r="G88" s="61" t="s">
        <v>45</v>
      </c>
      <c r="H88" s="60">
        <v>56</v>
      </c>
      <c r="I88" s="60">
        <v>0.75</v>
      </c>
      <c r="J88" s="60">
        <v>1</v>
      </c>
      <c r="K88" s="60">
        <v>19</v>
      </c>
      <c r="L88" s="61">
        <v>22</v>
      </c>
      <c r="M88" s="64">
        <v>280</v>
      </c>
      <c r="N88" s="64" t="s">
        <v>47</v>
      </c>
      <c r="O88" s="64" t="s">
        <v>48</v>
      </c>
      <c r="P88" s="64" t="s">
        <v>66</v>
      </c>
      <c r="Q88" s="64">
        <v>275</v>
      </c>
      <c r="R88" s="101"/>
    </row>
    <row r="89" spans="1:18" ht="15">
      <c r="A89" s="60">
        <v>45</v>
      </c>
      <c r="B89" s="61">
        <v>34</v>
      </c>
      <c r="C89" s="62">
        <v>13.5</v>
      </c>
      <c r="D89" s="64">
        <v>2</v>
      </c>
      <c r="E89" s="68">
        <v>0.8</v>
      </c>
      <c r="F89" s="46">
        <v>0.8</v>
      </c>
      <c r="G89" s="61" t="s">
        <v>45</v>
      </c>
      <c r="H89" s="60">
        <v>55</v>
      </c>
      <c r="I89" s="60">
        <v>0.8</v>
      </c>
      <c r="J89" s="60">
        <v>3</v>
      </c>
      <c r="K89" s="60">
        <v>14</v>
      </c>
      <c r="L89" s="61">
        <v>16</v>
      </c>
      <c r="M89" s="64">
        <v>190</v>
      </c>
      <c r="N89" s="64" t="s">
        <v>47</v>
      </c>
      <c r="O89" s="64" t="s">
        <v>48</v>
      </c>
      <c r="P89" s="64" t="s">
        <v>75</v>
      </c>
      <c r="Q89" s="64">
        <v>103</v>
      </c>
      <c r="R89" s="103"/>
    </row>
    <row r="90" spans="1:18" ht="15.75">
      <c r="A90" s="98" t="s">
        <v>3</v>
      </c>
      <c r="B90" s="99"/>
      <c r="C90" s="36"/>
      <c r="D90" s="36"/>
      <c r="E90" s="21">
        <f>SUM(E88:E89)</f>
        <v>1</v>
      </c>
      <c r="F90" s="44">
        <f>SUM(F88:F89)</f>
        <v>1</v>
      </c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</row>
    <row r="91" spans="1:18" ht="15.75">
      <c r="A91" s="102" t="s">
        <v>70</v>
      </c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</row>
    <row r="92" spans="1:18" ht="15">
      <c r="A92" s="100" t="s">
        <v>42</v>
      </c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</row>
    <row r="93" spans="1:18" ht="15.75">
      <c r="A93" s="63">
        <v>42</v>
      </c>
      <c r="B93" s="63">
        <v>8</v>
      </c>
      <c r="C93" s="63">
        <v>6.8</v>
      </c>
      <c r="D93" s="63">
        <v>4</v>
      </c>
      <c r="E93" s="92">
        <v>3.5</v>
      </c>
      <c r="F93" s="92"/>
      <c r="G93" s="63" t="s">
        <v>71</v>
      </c>
      <c r="H93" s="63">
        <v>60</v>
      </c>
      <c r="I93" s="63">
        <v>0.6</v>
      </c>
      <c r="J93" s="63">
        <v>2</v>
      </c>
      <c r="K93" s="63">
        <v>22</v>
      </c>
      <c r="L93" s="63">
        <v>26</v>
      </c>
      <c r="M93" s="63">
        <v>200</v>
      </c>
      <c r="N93" s="63" t="s">
        <v>47</v>
      </c>
      <c r="O93" s="63" t="s">
        <v>52</v>
      </c>
      <c r="P93" s="64" t="s">
        <v>78</v>
      </c>
      <c r="Q93" s="63">
        <v>10</v>
      </c>
      <c r="R93" s="63"/>
    </row>
    <row r="94" spans="1:18" ht="15.75">
      <c r="A94" s="98" t="s">
        <v>3</v>
      </c>
      <c r="B94" s="99"/>
      <c r="C94" s="63"/>
      <c r="D94" s="63"/>
      <c r="E94" s="44">
        <f>SUM(E93)</f>
        <v>3.5</v>
      </c>
      <c r="F94" s="92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</row>
    <row r="95" spans="1:18" ht="15" customHeight="1">
      <c r="A95" s="102" t="s">
        <v>36</v>
      </c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</row>
    <row r="96" spans="1:18" ht="15" customHeight="1">
      <c r="A96" s="110" t="s">
        <v>34</v>
      </c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2"/>
    </row>
    <row r="97" spans="1:18" ht="15" customHeight="1">
      <c r="A97" s="60">
        <v>8</v>
      </c>
      <c r="B97" s="61">
        <v>77</v>
      </c>
      <c r="C97" s="62">
        <v>1</v>
      </c>
      <c r="D97" s="28">
        <v>1</v>
      </c>
      <c r="E97" s="60">
        <v>0.2</v>
      </c>
      <c r="F97" s="29"/>
      <c r="G97" s="61" t="s">
        <v>45</v>
      </c>
      <c r="H97" s="60">
        <v>49</v>
      </c>
      <c r="I97" s="60">
        <v>0.75</v>
      </c>
      <c r="J97" s="60">
        <v>1</v>
      </c>
      <c r="K97" s="60">
        <v>20</v>
      </c>
      <c r="L97" s="61">
        <v>24</v>
      </c>
      <c r="M97" s="28">
        <v>300</v>
      </c>
      <c r="N97" s="63" t="s">
        <v>47</v>
      </c>
      <c r="O97" s="63" t="s">
        <v>48</v>
      </c>
      <c r="P97" s="64" t="s">
        <v>74</v>
      </c>
      <c r="Q97" s="28">
        <v>170</v>
      </c>
      <c r="R97" s="149"/>
    </row>
    <row r="98" spans="1:18" ht="15" customHeight="1">
      <c r="A98" s="60">
        <v>13</v>
      </c>
      <c r="B98" s="61">
        <v>10</v>
      </c>
      <c r="C98" s="62">
        <v>15</v>
      </c>
      <c r="D98" s="63">
        <v>2</v>
      </c>
      <c r="E98" s="60">
        <v>0.5</v>
      </c>
      <c r="F98" s="66">
        <v>0.5</v>
      </c>
      <c r="G98" s="61" t="s">
        <v>50</v>
      </c>
      <c r="H98" s="60">
        <v>60</v>
      </c>
      <c r="I98" s="60">
        <v>0.7</v>
      </c>
      <c r="J98" s="60">
        <v>1</v>
      </c>
      <c r="K98" s="60">
        <v>22</v>
      </c>
      <c r="L98" s="61">
        <v>26</v>
      </c>
      <c r="M98" s="63">
        <v>320</v>
      </c>
      <c r="N98" s="63" t="s">
        <v>47</v>
      </c>
      <c r="O98" s="63" t="s">
        <v>48</v>
      </c>
      <c r="P98" s="64" t="s">
        <v>74</v>
      </c>
      <c r="Q98" s="32">
        <v>212</v>
      </c>
      <c r="R98" s="150"/>
    </row>
    <row r="99" spans="1:18" ht="15" customHeight="1">
      <c r="A99" s="60">
        <v>14</v>
      </c>
      <c r="B99" s="61">
        <v>9</v>
      </c>
      <c r="C99" s="62">
        <v>6.3</v>
      </c>
      <c r="D99" s="32">
        <v>2</v>
      </c>
      <c r="E99" s="60">
        <v>0.5</v>
      </c>
      <c r="F99" s="31">
        <v>0.5</v>
      </c>
      <c r="G99" s="61" t="s">
        <v>45</v>
      </c>
      <c r="H99" s="60">
        <v>65</v>
      </c>
      <c r="I99" s="60">
        <v>0.65</v>
      </c>
      <c r="J99" s="60">
        <v>1</v>
      </c>
      <c r="K99" s="60">
        <v>24</v>
      </c>
      <c r="L99" s="61">
        <v>28</v>
      </c>
      <c r="M99" s="32">
        <v>330</v>
      </c>
      <c r="N99" s="63" t="s">
        <v>47</v>
      </c>
      <c r="O99" s="63" t="s">
        <v>48</v>
      </c>
      <c r="P99" s="64" t="s">
        <v>74</v>
      </c>
      <c r="Q99" s="32">
        <v>144</v>
      </c>
      <c r="R99" s="150"/>
    </row>
    <row r="100" spans="1:18" ht="15" customHeight="1">
      <c r="A100" s="60">
        <v>16</v>
      </c>
      <c r="B100" s="61">
        <v>20</v>
      </c>
      <c r="C100" s="62">
        <v>6.9</v>
      </c>
      <c r="D100" s="35">
        <v>1</v>
      </c>
      <c r="E100" s="60">
        <v>0.8</v>
      </c>
      <c r="F100" s="34"/>
      <c r="G100" s="95" t="s">
        <v>63</v>
      </c>
      <c r="H100" s="60">
        <v>40</v>
      </c>
      <c r="I100" s="60">
        <v>0.7</v>
      </c>
      <c r="J100" s="60">
        <v>2</v>
      </c>
      <c r="K100" s="60">
        <v>16</v>
      </c>
      <c r="L100" s="61">
        <v>16</v>
      </c>
      <c r="M100" s="35">
        <v>160</v>
      </c>
      <c r="N100" s="63" t="s">
        <v>65</v>
      </c>
      <c r="O100" s="63" t="s">
        <v>48</v>
      </c>
      <c r="P100" s="64" t="s">
        <v>74</v>
      </c>
      <c r="Q100" s="35">
        <v>235</v>
      </c>
      <c r="R100" s="150"/>
    </row>
    <row r="101" spans="1:18" ht="15" customHeight="1">
      <c r="A101" s="60">
        <v>36</v>
      </c>
      <c r="B101" s="61">
        <v>4</v>
      </c>
      <c r="C101" s="62">
        <v>3.7</v>
      </c>
      <c r="D101" s="35">
        <v>3</v>
      </c>
      <c r="E101" s="60">
        <v>0.6</v>
      </c>
      <c r="F101" s="34">
        <v>0.6</v>
      </c>
      <c r="G101" s="61" t="s">
        <v>64</v>
      </c>
      <c r="H101" s="60">
        <v>51</v>
      </c>
      <c r="I101" s="60">
        <v>0.7</v>
      </c>
      <c r="J101" s="60">
        <v>2</v>
      </c>
      <c r="K101" s="60">
        <v>15</v>
      </c>
      <c r="L101" s="61">
        <v>16</v>
      </c>
      <c r="M101" s="35">
        <v>180</v>
      </c>
      <c r="N101" s="63" t="s">
        <v>47</v>
      </c>
      <c r="O101" s="63" t="s">
        <v>48</v>
      </c>
      <c r="P101" s="64" t="s">
        <v>66</v>
      </c>
      <c r="Q101" s="35">
        <v>192</v>
      </c>
      <c r="R101" s="150"/>
    </row>
    <row r="102" spans="1:18" ht="15" customHeight="1">
      <c r="A102" s="60">
        <v>36</v>
      </c>
      <c r="B102" s="61">
        <v>11</v>
      </c>
      <c r="C102" s="62">
        <v>12</v>
      </c>
      <c r="D102" s="63">
        <v>3</v>
      </c>
      <c r="E102" s="60">
        <v>0.6</v>
      </c>
      <c r="F102" s="92"/>
      <c r="G102" s="61" t="s">
        <v>45</v>
      </c>
      <c r="H102" s="60">
        <v>48</v>
      </c>
      <c r="I102" s="60">
        <v>0.65</v>
      </c>
      <c r="J102" s="60">
        <v>3</v>
      </c>
      <c r="K102" s="60">
        <v>14</v>
      </c>
      <c r="L102" s="61">
        <v>16</v>
      </c>
      <c r="M102" s="63">
        <v>160</v>
      </c>
      <c r="N102" s="63" t="s">
        <v>47</v>
      </c>
      <c r="O102" s="63" t="s">
        <v>48</v>
      </c>
      <c r="P102" s="64" t="s">
        <v>66</v>
      </c>
      <c r="Q102" s="35">
        <v>148</v>
      </c>
      <c r="R102" s="150"/>
    </row>
    <row r="103" spans="1:18" ht="15" customHeight="1">
      <c r="A103" s="60">
        <v>36</v>
      </c>
      <c r="B103" s="61">
        <v>21</v>
      </c>
      <c r="C103" s="62">
        <v>6.8</v>
      </c>
      <c r="D103" s="63">
        <v>4</v>
      </c>
      <c r="E103" s="60">
        <v>0.8</v>
      </c>
      <c r="F103" s="92"/>
      <c r="G103" s="61" t="s">
        <v>45</v>
      </c>
      <c r="H103" s="60">
        <v>48</v>
      </c>
      <c r="I103" s="60">
        <v>0.75</v>
      </c>
      <c r="J103" s="60">
        <v>2</v>
      </c>
      <c r="K103" s="60">
        <v>17</v>
      </c>
      <c r="L103" s="61">
        <v>20</v>
      </c>
      <c r="M103" s="63">
        <v>250</v>
      </c>
      <c r="N103" s="63" t="s">
        <v>65</v>
      </c>
      <c r="O103" s="63" t="s">
        <v>48</v>
      </c>
      <c r="P103" s="64" t="s">
        <v>66</v>
      </c>
      <c r="Q103" s="35">
        <v>190</v>
      </c>
      <c r="R103" s="150"/>
    </row>
    <row r="104" spans="1:18" ht="15" customHeight="1">
      <c r="A104" s="98" t="s">
        <v>3</v>
      </c>
      <c r="B104" s="99"/>
      <c r="C104" s="46"/>
      <c r="D104" s="28"/>
      <c r="E104" s="47">
        <f>SUM(E97:E103)</f>
        <v>4</v>
      </c>
      <c r="F104" s="47">
        <f>SUM(F97:F103)</f>
        <v>1.6</v>
      </c>
      <c r="G104" s="48"/>
      <c r="H104" s="49"/>
      <c r="I104" s="49"/>
      <c r="J104" s="49"/>
      <c r="K104" s="49"/>
      <c r="L104" s="48"/>
      <c r="M104" s="28"/>
      <c r="N104" s="28"/>
      <c r="O104" s="28"/>
      <c r="P104" s="28"/>
      <c r="Q104" s="28"/>
      <c r="R104" s="28"/>
    </row>
    <row r="105" spans="1:18" ht="15.75" customHeight="1">
      <c r="A105" s="98" t="s">
        <v>38</v>
      </c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99"/>
    </row>
    <row r="106" spans="1:18" ht="15.75" customHeight="1">
      <c r="A106" s="100" t="s">
        <v>42</v>
      </c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</row>
    <row r="107" spans="1:18" ht="15.75" customHeight="1">
      <c r="A107" s="79">
        <v>29</v>
      </c>
      <c r="B107" s="79">
        <v>21</v>
      </c>
      <c r="C107" s="79">
        <v>5.2</v>
      </c>
      <c r="D107" s="79"/>
      <c r="E107" s="79">
        <v>5.2</v>
      </c>
      <c r="F107" s="66"/>
      <c r="G107" s="80" t="s">
        <v>67</v>
      </c>
      <c r="H107" s="79">
        <v>43</v>
      </c>
      <c r="I107" s="79">
        <v>0.8</v>
      </c>
      <c r="J107" s="79">
        <v>1</v>
      </c>
      <c r="K107" s="79">
        <v>16</v>
      </c>
      <c r="L107" s="79">
        <v>20</v>
      </c>
      <c r="M107" s="79">
        <v>190</v>
      </c>
      <c r="N107" s="91" t="s">
        <v>47</v>
      </c>
      <c r="O107" s="91" t="s">
        <v>52</v>
      </c>
      <c r="P107" s="64" t="s">
        <v>78</v>
      </c>
      <c r="Q107" s="63">
        <v>10</v>
      </c>
      <c r="R107" s="108"/>
    </row>
    <row r="108" spans="1:18" ht="15.75" customHeight="1">
      <c r="A108" s="79">
        <v>30</v>
      </c>
      <c r="B108" s="79">
        <v>2</v>
      </c>
      <c r="C108" s="79">
        <v>1.7</v>
      </c>
      <c r="D108" s="79"/>
      <c r="E108" s="79">
        <v>1.7</v>
      </c>
      <c r="F108" s="66"/>
      <c r="G108" s="91" t="s">
        <v>68</v>
      </c>
      <c r="H108" s="79">
        <v>43</v>
      </c>
      <c r="I108" s="79">
        <v>0.6</v>
      </c>
      <c r="J108" s="79">
        <v>1</v>
      </c>
      <c r="K108" s="79">
        <v>18</v>
      </c>
      <c r="L108" s="79">
        <v>18</v>
      </c>
      <c r="M108" s="79">
        <v>170</v>
      </c>
      <c r="N108" s="91" t="s">
        <v>47</v>
      </c>
      <c r="O108" s="91" t="s">
        <v>52</v>
      </c>
      <c r="P108" s="64" t="s">
        <v>78</v>
      </c>
      <c r="Q108" s="63">
        <v>15</v>
      </c>
      <c r="R108" s="109"/>
    </row>
    <row r="109" spans="1:18" ht="15.75" customHeight="1">
      <c r="A109" s="79">
        <v>30</v>
      </c>
      <c r="B109" s="79">
        <v>12</v>
      </c>
      <c r="C109" s="79">
        <v>4.4</v>
      </c>
      <c r="D109" s="79">
        <v>1</v>
      </c>
      <c r="E109" s="94">
        <v>2</v>
      </c>
      <c r="F109" s="66"/>
      <c r="G109" s="91" t="s">
        <v>62</v>
      </c>
      <c r="H109" s="79">
        <v>65</v>
      </c>
      <c r="I109" s="79">
        <v>0.6</v>
      </c>
      <c r="J109" s="91" t="s">
        <v>46</v>
      </c>
      <c r="K109" s="79">
        <v>25</v>
      </c>
      <c r="L109" s="79">
        <v>28</v>
      </c>
      <c r="M109" s="79">
        <v>290</v>
      </c>
      <c r="N109" s="91" t="s">
        <v>47</v>
      </c>
      <c r="O109" s="91" t="s">
        <v>52</v>
      </c>
      <c r="P109" s="64" t="s">
        <v>78</v>
      </c>
      <c r="Q109" s="63">
        <v>13</v>
      </c>
      <c r="R109" s="109"/>
    </row>
    <row r="110" spans="1:18" ht="15.75" customHeight="1">
      <c r="A110" s="79">
        <v>24</v>
      </c>
      <c r="B110" s="79">
        <v>20</v>
      </c>
      <c r="C110" s="79">
        <v>2.5</v>
      </c>
      <c r="D110" s="79"/>
      <c r="E110" s="79">
        <v>2.5</v>
      </c>
      <c r="F110" s="66"/>
      <c r="G110" s="81" t="s">
        <v>69</v>
      </c>
      <c r="H110" s="79">
        <v>40</v>
      </c>
      <c r="I110" s="79">
        <v>0.7</v>
      </c>
      <c r="J110" s="79">
        <v>1</v>
      </c>
      <c r="K110" s="79">
        <v>16</v>
      </c>
      <c r="L110" s="79">
        <v>18</v>
      </c>
      <c r="M110" s="79">
        <v>130</v>
      </c>
      <c r="N110" s="91" t="s">
        <v>47</v>
      </c>
      <c r="O110" s="91" t="s">
        <v>52</v>
      </c>
      <c r="P110" s="64" t="s">
        <v>78</v>
      </c>
      <c r="Q110" s="63">
        <v>20</v>
      </c>
      <c r="R110" s="109"/>
    </row>
    <row r="111" spans="1:18" ht="15.75" customHeight="1">
      <c r="A111" s="98" t="s">
        <v>3</v>
      </c>
      <c r="B111" s="99"/>
      <c r="C111" s="63"/>
      <c r="D111" s="63"/>
      <c r="E111" s="73">
        <f>SUM(E107:E110)</f>
        <v>11.4</v>
      </c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</row>
    <row r="112" spans="1:18" ht="15.75" customHeight="1">
      <c r="A112" s="110" t="s">
        <v>34</v>
      </c>
      <c r="B112" s="111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2"/>
    </row>
    <row r="113" spans="1:18" ht="15.75">
      <c r="A113" s="60">
        <v>60</v>
      </c>
      <c r="B113" s="61">
        <v>2</v>
      </c>
      <c r="C113" s="62">
        <v>2.7</v>
      </c>
      <c r="D113" s="40">
        <v>2</v>
      </c>
      <c r="E113" s="62">
        <v>0.7</v>
      </c>
      <c r="F113" s="41">
        <v>0.7</v>
      </c>
      <c r="G113" s="61" t="s">
        <v>58</v>
      </c>
      <c r="H113" s="60">
        <v>65</v>
      </c>
      <c r="I113" s="60">
        <v>0.75</v>
      </c>
      <c r="J113" s="60">
        <v>1</v>
      </c>
      <c r="K113" s="60">
        <v>24</v>
      </c>
      <c r="L113" s="61">
        <v>32</v>
      </c>
      <c r="M113" s="40">
        <v>320</v>
      </c>
      <c r="N113" s="63" t="s">
        <v>47</v>
      </c>
      <c r="O113" s="63" t="s">
        <v>48</v>
      </c>
      <c r="P113" s="64" t="s">
        <v>66</v>
      </c>
      <c r="Q113" s="40">
        <v>259</v>
      </c>
      <c r="R113" s="82"/>
    </row>
    <row r="114" spans="1:18" s="4" customFormat="1" ht="15.75">
      <c r="A114" s="98" t="s">
        <v>3</v>
      </c>
      <c r="B114" s="99"/>
      <c r="C114" s="24"/>
      <c r="D114" s="24"/>
      <c r="E114" s="25">
        <f>SUM(E113:E113)</f>
        <v>0.7</v>
      </c>
      <c r="F114" s="44">
        <f>SUM(F113:F113)</f>
        <v>0.7</v>
      </c>
      <c r="G114" s="24"/>
      <c r="H114" s="24"/>
      <c r="I114" s="24"/>
      <c r="J114" s="24"/>
      <c r="K114" s="24"/>
      <c r="L114" s="24"/>
      <c r="M114" s="24"/>
      <c r="N114" s="24"/>
      <c r="O114" s="23"/>
      <c r="P114" s="24"/>
      <c r="Q114" s="24"/>
      <c r="R114" s="24"/>
    </row>
    <row r="115" spans="1:18" s="4" customFormat="1" ht="15.75">
      <c r="A115" s="98" t="s">
        <v>40</v>
      </c>
      <c r="B115" s="105"/>
      <c r="C115" s="105"/>
      <c r="D115" s="99"/>
      <c r="E115" s="44">
        <f>E17+E25+E44+E86+E111+E94</f>
        <v>109.7</v>
      </c>
      <c r="F115" s="44"/>
      <c r="G115" s="72"/>
      <c r="H115" s="72"/>
      <c r="I115" s="72"/>
      <c r="J115" s="72"/>
      <c r="K115" s="72"/>
      <c r="L115" s="72"/>
      <c r="M115" s="72"/>
      <c r="N115" s="72"/>
      <c r="O115" s="63"/>
      <c r="P115" s="72"/>
      <c r="Q115" s="72"/>
      <c r="R115" s="72"/>
    </row>
    <row r="116" spans="1:18" s="4" customFormat="1" ht="15.75">
      <c r="A116" s="98" t="s">
        <v>41</v>
      </c>
      <c r="B116" s="105"/>
      <c r="C116" s="105"/>
      <c r="D116" s="99"/>
      <c r="E116" s="44">
        <f>E31+E49+E60+E76+E90+E104+E114</f>
        <v>16.9</v>
      </c>
      <c r="F116" s="44">
        <f>F31+F49+F60+F76+F90+F104+F114</f>
        <v>8.1</v>
      </c>
      <c r="G116" s="72"/>
      <c r="H116" s="72"/>
      <c r="I116" s="72"/>
      <c r="J116" s="72"/>
      <c r="K116" s="72"/>
      <c r="L116" s="72"/>
      <c r="M116" s="72"/>
      <c r="N116" s="72"/>
      <c r="O116" s="63"/>
      <c r="P116" s="72"/>
      <c r="Q116" s="72"/>
      <c r="R116" s="72"/>
    </row>
    <row r="117" spans="1:18" ht="15.75">
      <c r="A117" s="116" t="s">
        <v>3</v>
      </c>
      <c r="B117" s="117"/>
      <c r="C117" s="117"/>
      <c r="D117" s="118"/>
      <c r="E117" s="22">
        <f>E115+E116</f>
        <v>126.6</v>
      </c>
      <c r="F117" s="22"/>
      <c r="G117" s="50"/>
      <c r="H117" s="50"/>
      <c r="I117" s="50"/>
      <c r="J117" s="50"/>
      <c r="K117" s="50"/>
      <c r="L117" s="50"/>
      <c r="M117" s="50"/>
      <c r="N117" s="50"/>
      <c r="O117" s="50"/>
      <c r="P117" s="51"/>
      <c r="Q117" s="50"/>
      <c r="R117" s="50"/>
    </row>
    <row r="118" spans="1:18" ht="15">
      <c r="A118" s="113" t="s">
        <v>37</v>
      </c>
      <c r="B118" s="113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</row>
    <row r="119" spans="1:18" ht="15">
      <c r="A119" s="113"/>
      <c r="B119" s="113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</row>
    <row r="120" spans="1:18" ht="15.75">
      <c r="A120" s="114"/>
      <c r="B120" s="114"/>
      <c r="C120" s="53"/>
      <c r="D120" s="54"/>
      <c r="E120" s="115"/>
      <c r="F120" s="115"/>
      <c r="G120" s="1"/>
      <c r="H120" s="1" t="s">
        <v>31</v>
      </c>
      <c r="I120" s="1"/>
      <c r="J120" s="1"/>
      <c r="K120" s="1"/>
      <c r="L120" s="1"/>
      <c r="M120" s="1"/>
      <c r="N120" s="1"/>
      <c r="O120" s="1"/>
      <c r="P120" s="52"/>
      <c r="Q120" s="1"/>
      <c r="R120" s="1"/>
    </row>
    <row r="122" spans="1:18" ht="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</row>
    <row r="123" spans="3:16" ht="15">
      <c r="C123"/>
      <c r="D123"/>
      <c r="E123"/>
      <c r="F123"/>
      <c r="P123"/>
    </row>
    <row r="124" spans="3:16" ht="15">
      <c r="C124"/>
      <c r="D124"/>
      <c r="E124"/>
      <c r="F124"/>
      <c r="P124"/>
    </row>
    <row r="125" spans="3:16" ht="15">
      <c r="C125"/>
      <c r="D125"/>
      <c r="E125"/>
      <c r="F125"/>
      <c r="P125"/>
    </row>
    <row r="126" spans="3:16" ht="15">
      <c r="C126"/>
      <c r="D126"/>
      <c r="E126"/>
      <c r="F126"/>
      <c r="P126"/>
    </row>
    <row r="127" spans="3:16" ht="15">
      <c r="C127"/>
      <c r="D127"/>
      <c r="E127"/>
      <c r="F127"/>
      <c r="P127"/>
    </row>
    <row r="128" spans="3:16" ht="15">
      <c r="C128"/>
      <c r="D128"/>
      <c r="E128"/>
      <c r="F128"/>
      <c r="P128"/>
    </row>
    <row r="129" spans="3:16" ht="15">
      <c r="C129"/>
      <c r="D129"/>
      <c r="E129"/>
      <c r="F129"/>
      <c r="P129"/>
    </row>
    <row r="130" spans="3:16" ht="15">
      <c r="C130"/>
      <c r="D130"/>
      <c r="E130"/>
      <c r="F130"/>
      <c r="P130"/>
    </row>
    <row r="131" spans="3:16" ht="15">
      <c r="C131"/>
      <c r="D131"/>
      <c r="E131"/>
      <c r="F131"/>
      <c r="P131"/>
    </row>
    <row r="132" spans="3:16" ht="15">
      <c r="C132"/>
      <c r="D132"/>
      <c r="E132"/>
      <c r="F132"/>
      <c r="P132"/>
    </row>
    <row r="133" spans="3:16" ht="15">
      <c r="C133"/>
      <c r="D133"/>
      <c r="E133"/>
      <c r="F133"/>
      <c r="P133"/>
    </row>
    <row r="134" spans="3:16" ht="15">
      <c r="C134"/>
      <c r="D134"/>
      <c r="E134"/>
      <c r="F134"/>
      <c r="P134"/>
    </row>
    <row r="135" spans="3:16" ht="15">
      <c r="C135"/>
      <c r="D135"/>
      <c r="E135"/>
      <c r="F135"/>
      <c r="P135"/>
    </row>
    <row r="136" spans="3:16" ht="15">
      <c r="C136"/>
      <c r="D136"/>
      <c r="E136"/>
      <c r="F136"/>
      <c r="P136"/>
    </row>
    <row r="137" spans="3:16" ht="15">
      <c r="C137"/>
      <c r="D137"/>
      <c r="E137"/>
      <c r="F137"/>
      <c r="P137"/>
    </row>
    <row r="138" spans="3:16" ht="15">
      <c r="C138"/>
      <c r="D138"/>
      <c r="E138"/>
      <c r="F138"/>
      <c r="P138"/>
    </row>
    <row r="139" spans="3:16" ht="15">
      <c r="C139"/>
      <c r="D139"/>
      <c r="E139"/>
      <c r="F139"/>
      <c r="P139"/>
    </row>
    <row r="140" spans="3:16" ht="15">
      <c r="C140"/>
      <c r="D140"/>
      <c r="E140"/>
      <c r="F140"/>
      <c r="P140"/>
    </row>
    <row r="141" spans="3:16" ht="15">
      <c r="C141"/>
      <c r="D141"/>
      <c r="E141"/>
      <c r="F141"/>
      <c r="P141"/>
    </row>
    <row r="142" spans="3:16" ht="15">
      <c r="C142"/>
      <c r="D142"/>
      <c r="E142"/>
      <c r="F142"/>
      <c r="P142"/>
    </row>
    <row r="143" spans="3:16" ht="15">
      <c r="C143"/>
      <c r="D143"/>
      <c r="E143"/>
      <c r="F143"/>
      <c r="P143"/>
    </row>
    <row r="144" spans="3:16" ht="15">
      <c r="C144"/>
      <c r="D144"/>
      <c r="E144"/>
      <c r="F144"/>
      <c r="P144"/>
    </row>
    <row r="145" spans="3:16" ht="15">
      <c r="C145"/>
      <c r="D145"/>
      <c r="E145"/>
      <c r="F145"/>
      <c r="P145"/>
    </row>
    <row r="146" spans="3:16" ht="15">
      <c r="C146"/>
      <c r="D146"/>
      <c r="E146"/>
      <c r="F146"/>
      <c r="P146"/>
    </row>
    <row r="147" spans="3:16" ht="15">
      <c r="C147"/>
      <c r="D147"/>
      <c r="E147"/>
      <c r="F147"/>
      <c r="P147"/>
    </row>
    <row r="148" spans="3:16" ht="15">
      <c r="C148"/>
      <c r="D148"/>
      <c r="E148"/>
      <c r="F148"/>
      <c r="P148"/>
    </row>
    <row r="149" spans="3:16" ht="15">
      <c r="C149"/>
      <c r="D149"/>
      <c r="E149"/>
      <c r="F149"/>
      <c r="P149"/>
    </row>
    <row r="150" spans="3:16" ht="15">
      <c r="C150"/>
      <c r="D150"/>
      <c r="E150"/>
      <c r="F150"/>
      <c r="P150"/>
    </row>
    <row r="151" spans="3:16" ht="15">
      <c r="C151"/>
      <c r="D151"/>
      <c r="E151"/>
      <c r="F151"/>
      <c r="P151"/>
    </row>
    <row r="152" spans="3:16" ht="15">
      <c r="C152"/>
      <c r="D152"/>
      <c r="E152"/>
      <c r="F152"/>
      <c r="P152"/>
    </row>
    <row r="153" spans="3:16" ht="15">
      <c r="C153"/>
      <c r="D153"/>
      <c r="E153"/>
      <c r="F153"/>
      <c r="P153"/>
    </row>
    <row r="154" spans="3:16" ht="15">
      <c r="C154"/>
      <c r="D154"/>
      <c r="E154"/>
      <c r="F154"/>
      <c r="P154"/>
    </row>
    <row r="155" spans="3:16" ht="15">
      <c r="C155"/>
      <c r="D155"/>
      <c r="E155"/>
      <c r="F155"/>
      <c r="P155"/>
    </row>
    <row r="156" spans="3:16" ht="15">
      <c r="C156"/>
      <c r="D156"/>
      <c r="E156"/>
      <c r="F156"/>
      <c r="P156"/>
    </row>
    <row r="157" spans="3:16" ht="15">
      <c r="C157"/>
      <c r="D157"/>
      <c r="E157"/>
      <c r="F157"/>
      <c r="P157"/>
    </row>
    <row r="158" spans="3:16" ht="15">
      <c r="C158"/>
      <c r="D158"/>
      <c r="E158"/>
      <c r="F158"/>
      <c r="P158"/>
    </row>
    <row r="159" spans="3:16" ht="15">
      <c r="C159"/>
      <c r="D159"/>
      <c r="E159"/>
      <c r="F159"/>
      <c r="P159"/>
    </row>
    <row r="160" spans="3:16" ht="15">
      <c r="C160"/>
      <c r="D160"/>
      <c r="E160"/>
      <c r="F160"/>
      <c r="P160"/>
    </row>
    <row r="161" spans="3:16" ht="15">
      <c r="C161"/>
      <c r="D161"/>
      <c r="E161"/>
      <c r="F161"/>
      <c r="P161"/>
    </row>
    <row r="162" spans="3:16" ht="15">
      <c r="C162"/>
      <c r="D162"/>
      <c r="E162"/>
      <c r="F162"/>
      <c r="P162"/>
    </row>
    <row r="163" spans="3:16" ht="15">
      <c r="C163"/>
      <c r="D163"/>
      <c r="E163"/>
      <c r="F163"/>
      <c r="P163"/>
    </row>
    <row r="164" spans="3:16" ht="15">
      <c r="C164"/>
      <c r="D164"/>
      <c r="E164"/>
      <c r="F164"/>
      <c r="P164"/>
    </row>
    <row r="165" spans="3:16" ht="15">
      <c r="C165"/>
      <c r="D165"/>
      <c r="E165"/>
      <c r="F165"/>
      <c r="P165"/>
    </row>
    <row r="166" spans="3:16" ht="15">
      <c r="C166"/>
      <c r="D166"/>
      <c r="E166"/>
      <c r="F166"/>
      <c r="P166"/>
    </row>
    <row r="167" spans="3:16" ht="15">
      <c r="C167"/>
      <c r="D167"/>
      <c r="E167"/>
      <c r="F167"/>
      <c r="P167"/>
    </row>
    <row r="168" spans="3:16" ht="15">
      <c r="C168"/>
      <c r="D168"/>
      <c r="E168"/>
      <c r="F168"/>
      <c r="P168"/>
    </row>
    <row r="169" spans="3:16" ht="15">
      <c r="C169"/>
      <c r="D169"/>
      <c r="E169"/>
      <c r="F169"/>
      <c r="P169"/>
    </row>
    <row r="170" spans="3:16" ht="15">
      <c r="C170"/>
      <c r="D170"/>
      <c r="E170"/>
      <c r="F170"/>
      <c r="P170"/>
    </row>
    <row r="215" spans="1:18" s="4" customFormat="1" ht="15">
      <c r="A215"/>
      <c r="B215"/>
      <c r="C215" s="6"/>
      <c r="D215" s="7"/>
      <c r="E215" s="6"/>
      <c r="F215" s="10"/>
      <c r="G215"/>
      <c r="H215"/>
      <c r="I215"/>
      <c r="J215"/>
      <c r="K215"/>
      <c r="L215"/>
      <c r="M215"/>
      <c r="N215"/>
      <c r="O215"/>
      <c r="P215" s="5"/>
      <c r="Q215"/>
      <c r="R215"/>
    </row>
    <row r="229" spans="1:18" s="4" customFormat="1" ht="15">
      <c r="A229"/>
      <c r="B229"/>
      <c r="C229" s="6"/>
      <c r="D229" s="7"/>
      <c r="E229" s="6"/>
      <c r="F229" s="10"/>
      <c r="G229"/>
      <c r="H229"/>
      <c r="I229"/>
      <c r="J229"/>
      <c r="K229"/>
      <c r="L229"/>
      <c r="M229"/>
      <c r="N229"/>
      <c r="O229"/>
      <c r="P229" s="5"/>
      <c r="Q229"/>
      <c r="R229"/>
    </row>
    <row r="236" spans="1:18" s="4" customFormat="1" ht="15">
      <c r="A236"/>
      <c r="B236"/>
      <c r="C236" s="6"/>
      <c r="D236" s="7"/>
      <c r="E236" s="6"/>
      <c r="F236" s="10"/>
      <c r="G236"/>
      <c r="H236"/>
      <c r="I236"/>
      <c r="J236"/>
      <c r="K236"/>
      <c r="L236"/>
      <c r="M236"/>
      <c r="N236"/>
      <c r="O236"/>
      <c r="P236" s="5"/>
      <c r="Q236"/>
      <c r="R236"/>
    </row>
    <row r="237" spans="1:18" s="11" customFormat="1" ht="15">
      <c r="A237"/>
      <c r="B237"/>
      <c r="C237" s="6"/>
      <c r="D237" s="7"/>
      <c r="E237" s="6"/>
      <c r="F237" s="10"/>
      <c r="G237"/>
      <c r="H237"/>
      <c r="I237"/>
      <c r="J237"/>
      <c r="K237"/>
      <c r="L237"/>
      <c r="M237"/>
      <c r="N237"/>
      <c r="O237"/>
      <c r="P237" s="5"/>
      <c r="Q237"/>
      <c r="R237"/>
    </row>
    <row r="250" spans="1:18" s="4" customFormat="1" ht="15">
      <c r="A250"/>
      <c r="B250"/>
      <c r="C250" s="6"/>
      <c r="D250" s="7"/>
      <c r="E250" s="6"/>
      <c r="F250" s="10"/>
      <c r="G250"/>
      <c r="H250"/>
      <c r="I250"/>
      <c r="J250"/>
      <c r="K250"/>
      <c r="L250"/>
      <c r="M250"/>
      <c r="N250"/>
      <c r="O250"/>
      <c r="P250" s="5"/>
      <c r="Q250"/>
      <c r="R250"/>
    </row>
    <row r="251" spans="1:18" s="9" customFormat="1" ht="15">
      <c r="A251"/>
      <c r="B251"/>
      <c r="C251" s="6"/>
      <c r="D251" s="7"/>
      <c r="E251" s="6"/>
      <c r="F251" s="10"/>
      <c r="G251"/>
      <c r="H251"/>
      <c r="I251"/>
      <c r="J251"/>
      <c r="K251"/>
      <c r="L251"/>
      <c r="M251"/>
      <c r="N251"/>
      <c r="O251"/>
      <c r="P251" s="5"/>
      <c r="Q251"/>
      <c r="R251"/>
    </row>
    <row r="262" spans="1:18" s="4" customFormat="1" ht="15">
      <c r="A262"/>
      <c r="B262"/>
      <c r="C262" s="6"/>
      <c r="D262" s="7"/>
      <c r="E262" s="6"/>
      <c r="F262" s="10"/>
      <c r="G262"/>
      <c r="H262"/>
      <c r="I262"/>
      <c r="J262"/>
      <c r="K262"/>
      <c r="L262"/>
      <c r="M262"/>
      <c r="N262"/>
      <c r="O262"/>
      <c r="P262" s="5"/>
      <c r="Q262"/>
      <c r="R262"/>
    </row>
    <row r="268" spans="1:18" s="12" customFormat="1" ht="15">
      <c r="A268"/>
      <c r="B268"/>
      <c r="C268" s="6"/>
      <c r="D268" s="7"/>
      <c r="E268" s="6"/>
      <c r="F268" s="10"/>
      <c r="G268"/>
      <c r="H268"/>
      <c r="I268"/>
      <c r="J268"/>
      <c r="K268"/>
      <c r="L268"/>
      <c r="M268"/>
      <c r="N268"/>
      <c r="O268"/>
      <c r="P268" s="5"/>
      <c r="Q268"/>
      <c r="R268"/>
    </row>
    <row r="271" spans="1:18" s="4" customFormat="1" ht="15">
      <c r="A271"/>
      <c r="B271"/>
      <c r="C271" s="6"/>
      <c r="D271" s="7"/>
      <c r="E271" s="6"/>
      <c r="F271" s="10"/>
      <c r="G271"/>
      <c r="H271"/>
      <c r="I271"/>
      <c r="J271"/>
      <c r="K271"/>
      <c r="L271"/>
      <c r="M271"/>
      <c r="N271"/>
      <c r="O271"/>
      <c r="P271" s="5"/>
      <c r="Q271"/>
      <c r="R271"/>
    </row>
    <row r="289" spans="1:18" s="4" customFormat="1" ht="15">
      <c r="A289"/>
      <c r="B289"/>
      <c r="C289" s="6"/>
      <c r="D289" s="7"/>
      <c r="E289" s="6"/>
      <c r="F289" s="10"/>
      <c r="G289"/>
      <c r="H289"/>
      <c r="I289"/>
      <c r="J289"/>
      <c r="K289"/>
      <c r="L289"/>
      <c r="M289"/>
      <c r="N289"/>
      <c r="O289"/>
      <c r="P289" s="5"/>
      <c r="Q289"/>
      <c r="R289"/>
    </row>
    <row r="306" spans="1:18" s="4" customFormat="1" ht="15">
      <c r="A306"/>
      <c r="B306"/>
      <c r="C306" s="6"/>
      <c r="D306" s="7"/>
      <c r="E306" s="6"/>
      <c r="F306" s="10"/>
      <c r="G306"/>
      <c r="H306"/>
      <c r="I306"/>
      <c r="J306"/>
      <c r="K306"/>
      <c r="L306"/>
      <c r="M306"/>
      <c r="N306"/>
      <c r="O306"/>
      <c r="P306" s="5"/>
      <c r="Q306"/>
      <c r="R306"/>
    </row>
    <row r="310" spans="1:18" s="4" customFormat="1" ht="15">
      <c r="A310"/>
      <c r="B310"/>
      <c r="C310" s="6"/>
      <c r="D310" s="7"/>
      <c r="E310" s="6"/>
      <c r="F310" s="10"/>
      <c r="G310"/>
      <c r="H310"/>
      <c r="I310"/>
      <c r="J310"/>
      <c r="K310"/>
      <c r="L310"/>
      <c r="M310"/>
      <c r="N310"/>
      <c r="O310"/>
      <c r="P310" s="5"/>
      <c r="Q310"/>
      <c r="R310"/>
    </row>
    <row r="317" spans="1:18" s="4" customFormat="1" ht="15">
      <c r="A317"/>
      <c r="B317"/>
      <c r="C317" s="6"/>
      <c r="D317" s="7"/>
      <c r="E317" s="6"/>
      <c r="F317" s="10"/>
      <c r="G317"/>
      <c r="H317"/>
      <c r="I317"/>
      <c r="J317"/>
      <c r="K317"/>
      <c r="L317"/>
      <c r="M317"/>
      <c r="N317"/>
      <c r="O317"/>
      <c r="P317" s="5"/>
      <c r="Q317"/>
      <c r="R317"/>
    </row>
    <row r="409" spans="1:18" s="8" customFormat="1" ht="15.75">
      <c r="A409"/>
      <c r="B409"/>
      <c r="C409" s="6"/>
      <c r="D409" s="7"/>
      <c r="E409" s="6"/>
      <c r="F409" s="10"/>
      <c r="G409"/>
      <c r="H409"/>
      <c r="I409"/>
      <c r="J409"/>
      <c r="K409"/>
      <c r="L409"/>
      <c r="M409"/>
      <c r="N409"/>
      <c r="O409"/>
      <c r="P409" s="5"/>
      <c r="Q409"/>
      <c r="R409"/>
    </row>
  </sheetData>
  <sheetProtection/>
  <mergeCells count="83">
    <mergeCell ref="R107:R110"/>
    <mergeCell ref="A106:R106"/>
    <mergeCell ref="A111:B111"/>
    <mergeCell ref="R20:R25"/>
    <mergeCell ref="R27:R30"/>
    <mergeCell ref="A104:B104"/>
    <mergeCell ref="R52:R59"/>
    <mergeCell ref="A51:R51"/>
    <mergeCell ref="A61:R61"/>
    <mergeCell ref="A62:R62"/>
    <mergeCell ref="A14:R14"/>
    <mergeCell ref="G8:M9"/>
    <mergeCell ref="Q8:Q11"/>
    <mergeCell ref="A77:R77"/>
    <mergeCell ref="J10:J11"/>
    <mergeCell ref="K10:K11"/>
    <mergeCell ref="A31:B31"/>
    <mergeCell ref="D8:D11"/>
    <mergeCell ref="A26:R26"/>
    <mergeCell ref="A32:R32"/>
    <mergeCell ref="A96:R96"/>
    <mergeCell ref="I10:I11"/>
    <mergeCell ref="A78:R78"/>
    <mergeCell ref="A76:B76"/>
    <mergeCell ref="R63:R75"/>
    <mergeCell ref="M10:M11"/>
    <mergeCell ref="A60:B60"/>
    <mergeCell ref="C8:C11"/>
    <mergeCell ref="A87:R87"/>
    <mergeCell ref="A95:R95"/>
    <mergeCell ref="A105:R105"/>
    <mergeCell ref="R8:R11"/>
    <mergeCell ref="A18:R18"/>
    <mergeCell ref="A8:A11"/>
    <mergeCell ref="B8:B11"/>
    <mergeCell ref="G10:G11"/>
    <mergeCell ref="A17:B17"/>
    <mergeCell ref="R97:R103"/>
    <mergeCell ref="E8:F9"/>
    <mergeCell ref="R34:R43"/>
    <mergeCell ref="P3:R3"/>
    <mergeCell ref="P4:R4"/>
    <mergeCell ref="A5:F5"/>
    <mergeCell ref="P5:R5"/>
    <mergeCell ref="A4:G4"/>
    <mergeCell ref="O8:O11"/>
    <mergeCell ref="A6:R6"/>
    <mergeCell ref="N8:N11"/>
    <mergeCell ref="L10:L11"/>
    <mergeCell ref="E10:E11"/>
    <mergeCell ref="A7:R7"/>
    <mergeCell ref="P1:R1"/>
    <mergeCell ref="P2:R2"/>
    <mergeCell ref="A13:R13"/>
    <mergeCell ref="F10:F11"/>
    <mergeCell ref="P8:P11"/>
    <mergeCell ref="H10:H11"/>
    <mergeCell ref="A1:F1"/>
    <mergeCell ref="A2:F2"/>
    <mergeCell ref="A3:F3"/>
    <mergeCell ref="A112:R112"/>
    <mergeCell ref="A118:R119"/>
    <mergeCell ref="A120:B120"/>
    <mergeCell ref="E120:F120"/>
    <mergeCell ref="A114:B114"/>
    <mergeCell ref="A117:D117"/>
    <mergeCell ref="A115:D115"/>
    <mergeCell ref="A116:D116"/>
    <mergeCell ref="A94:B94"/>
    <mergeCell ref="A50:R50"/>
    <mergeCell ref="A90:B90"/>
    <mergeCell ref="A33:R33"/>
    <mergeCell ref="A49:B49"/>
    <mergeCell ref="A45:R45"/>
    <mergeCell ref="A44:B44"/>
    <mergeCell ref="R88:R89"/>
    <mergeCell ref="R46:R48"/>
    <mergeCell ref="R15:R16"/>
    <mergeCell ref="A25:B25"/>
    <mergeCell ref="A19:R19"/>
    <mergeCell ref="A91:R91"/>
    <mergeCell ref="R79:R85"/>
    <mergeCell ref="A92:R92"/>
  </mergeCells>
  <printOptions/>
  <pageMargins left="0.1968503937007874" right="0.1968503937007874" top="0.6692913385826772" bottom="0.1968503937007874" header="0.31496062992125984" footer="0.31496062992125984"/>
  <pageSetup horizontalDpi="180" verticalDpi="180" orientation="landscape" paperSize="9" scale="77" r:id="rId1"/>
  <headerFooter>
    <oddHeader>&amp;RДодаток 1
до Санітарних правил
</oddHeader>
  </headerFooter>
  <rowBreaks count="1" manualBreakCount="1">
    <brk id="74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2019-09-06T05:43:49Z</dcterms:modified>
  <cp:category/>
  <cp:version/>
  <cp:contentType/>
  <cp:contentStatus/>
</cp:coreProperties>
</file>