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<sst xmlns="http://schemas.openxmlformats.org/spreadsheetml/2006/main" count="214" uniqueCount="70">
  <si>
    <t>Рівненського ОУЛМГ</t>
  </si>
  <si>
    <t>Категорія  захищеності</t>
  </si>
  <si>
    <t>Антонівське лісництво</t>
  </si>
  <si>
    <t>Всього:</t>
  </si>
  <si>
    <t>Степангородське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</si>
  <si>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</si>
  <si>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</si>
  <si>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</si>
  <si>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</si>
  <si>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</si>
  <si>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</si>
  <si>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</si>
  <si>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</si>
  <si>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</si>
  <si>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</si>
  <si>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</si>
  <si>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</si>
  <si>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</si>
  <si>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</si>
  <si>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</si>
  <si>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</si>
  <si>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</si>
  <si>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</si>
  <si>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</si>
  <si>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</si>
  <si>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</si>
  <si>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 xml:space="preserve">Директор </t>
  </si>
  <si>
    <t>ДСЛП "Рівнелісозахист"</t>
  </si>
  <si>
    <t>____ ______________ 20___ р</t>
  </si>
  <si>
    <t xml:space="preserve"> </t>
  </si>
  <si>
    <t>Начальник</t>
  </si>
  <si>
    <t>____________________________________</t>
  </si>
  <si>
    <t>Санітарна рубка суцільна</t>
  </si>
  <si>
    <t>Телковицьке лісництво</t>
  </si>
  <si>
    <t>Директор ДП "Володимирецький лісгосп"                                                      В.В. Аврамишин</t>
  </si>
  <si>
    <t>Цепцевицьке лісництво</t>
  </si>
  <si>
    <t>заходів з поліпшення санітарного стану лісів ДП "Володимирецький лісгосп" на 2019 рік</t>
  </si>
  <si>
    <t>Разом  СРВ:</t>
  </si>
  <si>
    <t>Разом СРС:</t>
  </si>
  <si>
    <t>Санітарна рубка вибіркова</t>
  </si>
  <si>
    <t>_________________________</t>
  </si>
  <si>
    <t>Володимирецьке лісництво</t>
  </si>
  <si>
    <t>10Сз</t>
  </si>
  <si>
    <t>1А</t>
  </si>
  <si>
    <t>експлуатаційні</t>
  </si>
  <si>
    <t>СРС</t>
  </si>
  <si>
    <t>9Сз1Бп</t>
  </si>
  <si>
    <t>10Сз+Бп</t>
  </si>
  <si>
    <t>5Сз5Бп</t>
  </si>
  <si>
    <t>СРВ</t>
  </si>
  <si>
    <t>6Сз4Бп</t>
  </si>
  <si>
    <t>захисні</t>
  </si>
  <si>
    <t>ОЗЛД</t>
  </si>
  <si>
    <t>10Дз</t>
  </si>
  <si>
    <t>7Бп3Сз</t>
  </si>
  <si>
    <t>8Сз1Дз1Бп</t>
  </si>
  <si>
    <t>5Сз4Бп1Влч</t>
  </si>
  <si>
    <t>7Бп2Сз1Влч</t>
  </si>
  <si>
    <t>ліси зелених зон</t>
  </si>
  <si>
    <t>6Ялє1Дз3Сз+Бп</t>
  </si>
  <si>
    <t>4Дз1Гз2Влч1Сз2Ос</t>
  </si>
  <si>
    <t>6Дз2Гз2Влч</t>
  </si>
  <si>
    <t>уздовж залізниць</t>
  </si>
  <si>
    <t>4Дз3Бп3Сз</t>
  </si>
  <si>
    <t>8Ялє1Бп1Ос</t>
  </si>
  <si>
    <t>Комплекс еколого кліматичних факторів</t>
  </si>
  <si>
    <t>Вітровал, бурелом, трутовик</t>
  </si>
  <si>
    <t>Лісовпорядкуванням не виявлено</t>
  </si>
  <si>
    <t>КВШ, Комплекс еколого кліматичних факторів</t>
  </si>
  <si>
    <t>6Сз3Ос1Дз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</si>
</sst>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7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i/>
      <u val="single"/>
      <sz val="14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1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7" fillId="0" borderId="0" xfId="0" applyFont="1" applyAlignment="1">
      <alignment/>
    </xf>
    <xf numFmtId="1" fontId="28" fillId="0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60" fillId="0" borderId="11" xfId="0" applyFont="1" applyBorder="1" applyAlignment="1">
      <alignment horizontal="center" vertical="center"/>
    </xf>
    <xf numFmtId="180" fontId="64" fillId="0" borderId="11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80" fontId="28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0" fontId="28" fillId="0" borderId="11" xfId="0" applyNumberFormat="1" applyFont="1" applyFill="1" applyBorder="1" applyAlignment="1">
      <alignment horizontal="center" vertical="center"/>
    </xf>
    <xf numFmtId="180" fontId="29" fillId="0" borderId="11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8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80" fontId="24" fillId="0" borderId="15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top" wrapText="1"/>
    </xf>
    <xf numFmtId="180" fontId="31" fillId="0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29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180" fontId="29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180" fontId="29" fillId="33" borderId="11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 textRotation="90" wrapText="1"/>
    </xf>
    <xf numFmtId="1" fontId="31" fillId="0" borderId="17" xfId="0" applyNumberFormat="1" applyFont="1" applyFill="1" applyBorder="1" applyAlignment="1">
      <alignment horizontal="center" vertical="center" textRotation="90" wrapText="1"/>
    </xf>
    <xf numFmtId="1" fontId="31" fillId="0" borderId="21" xfId="0" applyNumberFormat="1" applyFont="1" applyFill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textRotation="90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textRotation="90"/>
    </xf>
    <xf numFmtId="0" fontId="31" fillId="0" borderId="24" xfId="0" applyFont="1" applyFill="1" applyBorder="1" applyAlignment="1">
      <alignment horizontal="center" vertical="center" textRotation="90"/>
    </xf>
    <xf numFmtId="180" fontId="31" fillId="0" borderId="25" xfId="0" applyNumberFormat="1" applyFont="1" applyFill="1" applyBorder="1" applyAlignment="1">
      <alignment horizontal="center" vertical="center" wrapText="1"/>
    </xf>
    <xf numFmtId="180" fontId="31" fillId="0" borderId="26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textRotation="90" wrapText="1"/>
    </xf>
    <xf numFmtId="0" fontId="32" fillId="0" borderId="22" xfId="0" applyFont="1" applyFill="1" applyBorder="1" applyAlignment="1">
      <alignment horizontal="center" vertical="center" textRotation="90" wrapText="1"/>
    </xf>
    <xf numFmtId="180" fontId="31" fillId="0" borderId="27" xfId="0" applyNumberFormat="1" applyFont="1" applyFill="1" applyBorder="1" applyAlignment="1">
      <alignment horizontal="center" vertical="center" textRotation="90" wrapText="1"/>
    </xf>
    <xf numFmtId="180" fontId="31" fillId="0" borderId="28" xfId="0" applyNumberFormat="1" applyFont="1" applyFill="1" applyBorder="1" applyAlignment="1">
      <alignment horizontal="center" vertical="center" textRotation="90" wrapText="1"/>
    </xf>
    <xf numFmtId="180" fontId="31" fillId="0" borderId="29" xfId="0" applyNumberFormat="1" applyFont="1" applyFill="1" applyBorder="1" applyAlignment="1">
      <alignment horizontal="center" vertical="center" textRotation="90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5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31" fillId="0" borderId="30" xfId="0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180" fontId="31" fillId="0" borderId="17" xfId="0" applyNumberFormat="1" applyFont="1" applyFill="1" applyBorder="1" applyAlignment="1">
      <alignment horizontal="center" vertical="center" textRotation="90" wrapText="1"/>
    </xf>
    <xf numFmtId="180" fontId="31" fillId="0" borderId="21" xfId="0" applyNumberFormat="1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180" fontId="32" fillId="0" borderId="17" xfId="0" applyNumberFormat="1" applyFont="1" applyFill="1" applyBorder="1" applyAlignment="1">
      <alignment horizontal="center" vertical="center" textRotation="90" wrapText="1"/>
    </xf>
    <xf numFmtId="180" fontId="32" fillId="0" borderId="21" xfId="0" applyNumberFormat="1" applyFont="1" applyFill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22" xfId="0" applyFont="1" applyFill="1" applyBorder="1" applyAlignment="1">
      <alignment horizontal="center" vertical="center" textRotation="90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80" fontId="64" fillId="0" borderId="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28" fillId="0" borderId="3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3"/>
  <sheetViews>
    <sheetView tabSelected="1" zoomScale="90" zoomScaleNormal="90" zoomScalePageLayoutView="80" workbookViewId="0" topLeftCell="A1">
      <pane ySplit="1815" topLeftCell="A61" activePane="bottomLeft" state="split"/>
      <selection pane="topLeft" activeCell="J4" sqref="J4"/>
      <selection pane="bottomLeft" activeCell="J19" sqref="J19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6.7109375" style="6" customWidth="1"/>
    <col min="4" max="4" width="4.8515625" style="7" customWidth="1"/>
    <col min="5" max="5" width="6.7109375" style="6" customWidth="1"/>
    <col min="6" max="6" width="6.57421875" style="10" customWidth="1"/>
    <col min="7" max="7" width="15.421875" style="0" customWidth="1"/>
    <col min="8" max="8" width="4.8515625" style="0" customWidth="1"/>
    <col min="9" max="9" width="6.7109375" style="0" customWidth="1"/>
    <col min="10" max="10" width="5.140625" style="0" customWidth="1"/>
    <col min="11" max="11" width="5.8515625" style="0" customWidth="1"/>
    <col min="12" max="12" width="6.7109375" style="0" customWidth="1"/>
    <col min="13" max="13" width="7.140625" style="0" customWidth="1"/>
    <col min="14" max="14" width="18.28125" style="0" customWidth="1"/>
    <col min="15" max="15" width="6.7109375" style="0" customWidth="1"/>
    <col min="16" max="16" width="27.57421875" style="5" customWidth="1"/>
    <col min="17" max="17" width="8.00390625" style="0" customWidth="1"/>
    <col min="18" max="18" width="20.28125" style="0" customWidth="1"/>
  </cols>
  <sheetData>
    <row r="1" spans="1:18" s="1" customFormat="1" ht="17.25" customHeight="1">
      <c r="A1" s="137" t="s">
        <v>24</v>
      </c>
      <c r="B1" s="137"/>
      <c r="C1" s="137"/>
      <c r="D1" s="137"/>
      <c r="E1" s="137"/>
      <c r="F1" s="137"/>
      <c r="G1" s="17"/>
      <c r="H1" s="17"/>
      <c r="I1" s="17"/>
      <c r="J1" s="17"/>
      <c r="K1" s="17"/>
      <c r="L1" s="17"/>
      <c r="M1" s="17"/>
      <c r="N1" s="17"/>
      <c r="O1" s="17"/>
      <c r="P1" s="137" t="s">
        <v>24</v>
      </c>
      <c r="Q1" s="137"/>
      <c r="R1" s="137"/>
    </row>
    <row r="2" spans="1:18" s="1" customFormat="1" ht="17.25" customHeight="1">
      <c r="A2" s="124" t="s">
        <v>26</v>
      </c>
      <c r="B2" s="124"/>
      <c r="C2" s="124"/>
      <c r="D2" s="124"/>
      <c r="E2" s="124"/>
      <c r="F2" s="124"/>
      <c r="G2" s="17"/>
      <c r="H2" s="17"/>
      <c r="I2" s="17"/>
      <c r="J2" s="17"/>
      <c r="K2" s="17"/>
      <c r="L2" s="17"/>
      <c r="M2" s="17"/>
      <c r="N2" s="17"/>
      <c r="O2" s="17"/>
      <c r="P2" s="124" t="s">
        <v>30</v>
      </c>
      <c r="Q2" s="124"/>
      <c r="R2" s="124"/>
    </row>
    <row r="3" spans="1:18" s="1" customFormat="1" ht="16.5" customHeight="1">
      <c r="A3" s="124" t="s">
        <v>27</v>
      </c>
      <c r="B3" s="124"/>
      <c r="C3" s="124"/>
      <c r="D3" s="124"/>
      <c r="E3" s="124"/>
      <c r="F3" s="124"/>
      <c r="G3" s="17"/>
      <c r="H3" s="17"/>
      <c r="I3" s="17"/>
      <c r="J3" s="17"/>
      <c r="K3" s="17"/>
      <c r="L3" s="17"/>
      <c r="M3" s="17"/>
      <c r="N3" s="17"/>
      <c r="O3" s="17"/>
      <c r="P3" s="124" t="s">
        <v>0</v>
      </c>
      <c r="Q3" s="124"/>
      <c r="R3" s="124"/>
    </row>
    <row r="4" spans="1:18" s="1" customFormat="1" ht="16.5" customHeight="1">
      <c r="A4" s="127" t="s">
        <v>40</v>
      </c>
      <c r="B4" s="127"/>
      <c r="C4" s="127"/>
      <c r="D4" s="127"/>
      <c r="E4" s="127"/>
      <c r="F4" s="127"/>
      <c r="G4" s="128"/>
      <c r="H4" s="17"/>
      <c r="I4" s="17"/>
      <c r="J4" s="17"/>
      <c r="K4" s="17"/>
      <c r="L4" s="17"/>
      <c r="M4" s="17"/>
      <c r="N4" s="17"/>
      <c r="O4" s="17"/>
      <c r="P4" s="125" t="s">
        <v>31</v>
      </c>
      <c r="Q4" s="125"/>
      <c r="R4" s="125"/>
    </row>
    <row r="5" spans="1:18" s="2" customFormat="1" ht="18" customHeight="1">
      <c r="A5" s="126"/>
      <c r="B5" s="126"/>
      <c r="C5" s="126"/>
      <c r="D5" s="126"/>
      <c r="E5" s="126"/>
      <c r="F5" s="126"/>
      <c r="G5" s="17"/>
      <c r="H5" s="17"/>
      <c r="I5" s="17"/>
      <c r="J5" s="17"/>
      <c r="K5" s="17"/>
      <c r="L5" s="17"/>
      <c r="M5" s="17"/>
      <c r="N5" s="17"/>
      <c r="O5" s="17"/>
      <c r="P5" s="125" t="s">
        <v>28</v>
      </c>
      <c r="Q5" s="125"/>
      <c r="R5" s="125"/>
    </row>
    <row r="6" spans="1:18" s="2" customFormat="1" ht="20.25" customHeight="1">
      <c r="A6" s="130" t="s">
        <v>25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22.5" customHeight="1">
      <c r="A7" s="136" t="s">
        <v>36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ht="30.75" customHeight="1">
      <c r="A8" s="98" t="s">
        <v>9</v>
      </c>
      <c r="B8" s="98" t="s">
        <v>5</v>
      </c>
      <c r="C8" s="110" t="s">
        <v>10</v>
      </c>
      <c r="D8" s="92" t="s">
        <v>6</v>
      </c>
      <c r="E8" s="104" t="s">
        <v>7</v>
      </c>
      <c r="F8" s="105"/>
      <c r="G8" s="113" t="s">
        <v>12</v>
      </c>
      <c r="H8" s="114"/>
      <c r="I8" s="114"/>
      <c r="J8" s="114"/>
      <c r="K8" s="114"/>
      <c r="L8" s="114"/>
      <c r="M8" s="115"/>
      <c r="N8" s="131" t="s">
        <v>1</v>
      </c>
      <c r="O8" s="129" t="s">
        <v>20</v>
      </c>
      <c r="P8" s="141" t="s">
        <v>21</v>
      </c>
      <c r="Q8" s="119" t="s">
        <v>22</v>
      </c>
      <c r="R8" s="95" t="s">
        <v>23</v>
      </c>
    </row>
    <row r="9" spans="1:18" ht="24" customHeight="1">
      <c r="A9" s="99"/>
      <c r="B9" s="99"/>
      <c r="C9" s="111"/>
      <c r="D9" s="93"/>
      <c r="E9" s="106"/>
      <c r="F9" s="107"/>
      <c r="G9" s="116"/>
      <c r="H9" s="117"/>
      <c r="I9" s="117"/>
      <c r="J9" s="117"/>
      <c r="K9" s="117"/>
      <c r="L9" s="117"/>
      <c r="M9" s="118"/>
      <c r="N9" s="132"/>
      <c r="O9" s="129"/>
      <c r="P9" s="142"/>
      <c r="Q9" s="120"/>
      <c r="R9" s="96"/>
    </row>
    <row r="10" spans="1:18" ht="52.5" customHeight="1">
      <c r="A10" s="99"/>
      <c r="B10" s="99"/>
      <c r="C10" s="111"/>
      <c r="D10" s="93"/>
      <c r="E10" s="134" t="s">
        <v>11</v>
      </c>
      <c r="F10" s="139" t="s">
        <v>8</v>
      </c>
      <c r="G10" s="102" t="s">
        <v>13</v>
      </c>
      <c r="H10" s="144" t="s">
        <v>14</v>
      </c>
      <c r="I10" s="99" t="s">
        <v>15</v>
      </c>
      <c r="J10" s="99" t="s">
        <v>16</v>
      </c>
      <c r="K10" s="122" t="s">
        <v>17</v>
      </c>
      <c r="L10" s="99" t="s">
        <v>18</v>
      </c>
      <c r="M10" s="108" t="s">
        <v>19</v>
      </c>
      <c r="N10" s="132"/>
      <c r="O10" s="129"/>
      <c r="P10" s="142"/>
      <c r="Q10" s="120"/>
      <c r="R10" s="96"/>
    </row>
    <row r="11" spans="1:18" ht="15">
      <c r="A11" s="100"/>
      <c r="B11" s="100"/>
      <c r="C11" s="112"/>
      <c r="D11" s="94"/>
      <c r="E11" s="135"/>
      <c r="F11" s="140"/>
      <c r="G11" s="103"/>
      <c r="H11" s="145"/>
      <c r="I11" s="100"/>
      <c r="J11" s="100"/>
      <c r="K11" s="123"/>
      <c r="L11" s="98"/>
      <c r="M11" s="109"/>
      <c r="N11" s="133"/>
      <c r="O11" s="129"/>
      <c r="P11" s="143"/>
      <c r="Q11" s="121"/>
      <c r="R11" s="97"/>
    </row>
    <row r="12" spans="1:18" s="3" customFormat="1" ht="18.75">
      <c r="A12" s="25">
        <v>1</v>
      </c>
      <c r="B12" s="25">
        <v>2</v>
      </c>
      <c r="C12" s="26">
        <v>3</v>
      </c>
      <c r="D12" s="26">
        <v>4</v>
      </c>
      <c r="E12" s="26">
        <v>5</v>
      </c>
      <c r="F12" s="26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7">
        <v>15</v>
      </c>
      <c r="P12" s="25">
        <v>16</v>
      </c>
      <c r="Q12" s="27">
        <v>17</v>
      </c>
      <c r="R12" s="27">
        <v>18</v>
      </c>
    </row>
    <row r="13" spans="1:18" s="3" customFormat="1" ht="18.75">
      <c r="A13" s="138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5">
      <c r="A14" s="84" t="s">
        <v>39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s="1" customFormat="1" ht="15">
      <c r="A15" s="46">
        <v>62</v>
      </c>
      <c r="B15" s="46">
        <v>40</v>
      </c>
      <c r="C15" s="46">
        <v>0.3</v>
      </c>
      <c r="D15" s="46"/>
      <c r="E15" s="46">
        <v>0.3</v>
      </c>
      <c r="F15" s="46"/>
      <c r="G15" s="46" t="s">
        <v>48</v>
      </c>
      <c r="H15" s="46">
        <v>160</v>
      </c>
      <c r="I15" s="46">
        <v>0.45</v>
      </c>
      <c r="J15" s="46">
        <v>2</v>
      </c>
      <c r="K15" s="46">
        <v>27</v>
      </c>
      <c r="L15" s="46">
        <v>48</v>
      </c>
      <c r="M15" s="46">
        <v>170</v>
      </c>
      <c r="N15" s="46" t="s">
        <v>52</v>
      </c>
      <c r="O15" s="46" t="s">
        <v>49</v>
      </c>
      <c r="P15" s="64" t="s">
        <v>66</v>
      </c>
      <c r="Q15" s="46">
        <v>90</v>
      </c>
      <c r="R15" s="85" t="s">
        <v>67</v>
      </c>
    </row>
    <row r="16" spans="1:18" s="1" customFormat="1" ht="15">
      <c r="A16" s="64">
        <v>63</v>
      </c>
      <c r="B16" s="64">
        <v>28</v>
      </c>
      <c r="C16" s="64">
        <v>1.5</v>
      </c>
      <c r="D16" s="64">
        <v>1</v>
      </c>
      <c r="E16" s="64">
        <v>0.6</v>
      </c>
      <c r="F16" s="64"/>
      <c r="G16" s="64" t="s">
        <v>53</v>
      </c>
      <c r="H16" s="64">
        <v>130</v>
      </c>
      <c r="I16" s="64">
        <v>0.5</v>
      </c>
      <c r="J16" s="64">
        <v>2</v>
      </c>
      <c r="K16" s="64">
        <v>27</v>
      </c>
      <c r="L16" s="64">
        <v>30</v>
      </c>
      <c r="M16" s="64">
        <v>240</v>
      </c>
      <c r="N16" s="64" t="s">
        <v>62</v>
      </c>
      <c r="O16" s="46" t="s">
        <v>49</v>
      </c>
      <c r="P16" s="64" t="s">
        <v>66</v>
      </c>
      <c r="Q16" s="64">
        <v>75</v>
      </c>
      <c r="R16" s="101"/>
    </row>
    <row r="17" spans="1:18" s="1" customFormat="1" ht="15">
      <c r="A17" s="64">
        <v>63</v>
      </c>
      <c r="B17" s="64">
        <v>33</v>
      </c>
      <c r="C17" s="64">
        <v>1.2</v>
      </c>
      <c r="D17" s="64"/>
      <c r="E17" s="64">
        <v>1.2</v>
      </c>
      <c r="F17" s="64"/>
      <c r="G17" s="66" t="s">
        <v>60</v>
      </c>
      <c r="H17" s="64">
        <v>150</v>
      </c>
      <c r="I17" s="64">
        <v>0.35</v>
      </c>
      <c r="J17" s="64">
        <v>2</v>
      </c>
      <c r="K17" s="64">
        <v>27</v>
      </c>
      <c r="L17" s="64">
        <v>40</v>
      </c>
      <c r="M17" s="64">
        <v>160</v>
      </c>
      <c r="N17" s="64" t="s">
        <v>52</v>
      </c>
      <c r="O17" s="46" t="s">
        <v>49</v>
      </c>
      <c r="P17" s="64" t="s">
        <v>66</v>
      </c>
      <c r="Q17" s="64">
        <v>23</v>
      </c>
      <c r="R17" s="101"/>
    </row>
    <row r="18" spans="1:18" s="1" customFormat="1" ht="15">
      <c r="A18" s="64">
        <v>63</v>
      </c>
      <c r="B18" s="64">
        <v>38</v>
      </c>
      <c r="C18" s="64">
        <v>0.6</v>
      </c>
      <c r="D18" s="64"/>
      <c r="E18" s="64">
        <v>0.6</v>
      </c>
      <c r="F18" s="64"/>
      <c r="G18" s="64" t="s">
        <v>61</v>
      </c>
      <c r="H18" s="64">
        <v>170</v>
      </c>
      <c r="I18" s="64">
        <v>0.45</v>
      </c>
      <c r="J18" s="64">
        <v>3</v>
      </c>
      <c r="K18" s="64">
        <v>26</v>
      </c>
      <c r="L18" s="64">
        <v>44</v>
      </c>
      <c r="M18" s="64">
        <v>180</v>
      </c>
      <c r="N18" s="64" t="s">
        <v>52</v>
      </c>
      <c r="O18" s="46" t="s">
        <v>49</v>
      </c>
      <c r="P18" s="64" t="s">
        <v>66</v>
      </c>
      <c r="Q18" s="64">
        <v>33</v>
      </c>
      <c r="R18" s="101"/>
    </row>
    <row r="19" spans="1:18" s="1" customFormat="1" ht="15">
      <c r="A19" s="64">
        <v>13</v>
      </c>
      <c r="B19" s="64">
        <v>18</v>
      </c>
      <c r="C19" s="64">
        <v>4.5</v>
      </c>
      <c r="D19" s="64"/>
      <c r="E19" s="64">
        <v>4.5</v>
      </c>
      <c r="F19" s="64"/>
      <c r="G19" s="64" t="s">
        <v>63</v>
      </c>
      <c r="H19" s="64">
        <v>100</v>
      </c>
      <c r="I19" s="64">
        <v>0.75</v>
      </c>
      <c r="J19" s="64">
        <v>2</v>
      </c>
      <c r="K19" s="64">
        <v>24</v>
      </c>
      <c r="L19" s="64">
        <v>34</v>
      </c>
      <c r="M19" s="64">
        <v>310</v>
      </c>
      <c r="N19" s="64" t="s">
        <v>62</v>
      </c>
      <c r="O19" s="46" t="s">
        <v>49</v>
      </c>
      <c r="P19" s="64" t="s">
        <v>66</v>
      </c>
      <c r="Q19" s="64">
        <v>15</v>
      </c>
      <c r="R19" s="91"/>
    </row>
    <row r="20" spans="1:18" s="1" customFormat="1" ht="15.75">
      <c r="A20" s="81" t="s">
        <v>3</v>
      </c>
      <c r="B20" s="82"/>
      <c r="C20" s="64"/>
      <c r="D20" s="64"/>
      <c r="E20" s="67">
        <f>SUM(E15:E19)</f>
        <v>7.199999999999999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70"/>
    </row>
    <row r="21" spans="1:18" s="1" customFormat="1" ht="15">
      <c r="A21" s="84" t="s">
        <v>32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s="79" customFormat="1" ht="30">
      <c r="A22" s="75">
        <v>23</v>
      </c>
      <c r="B22" s="75">
        <v>16</v>
      </c>
      <c r="C22" s="76">
        <v>6</v>
      </c>
      <c r="D22" s="75">
        <v>1</v>
      </c>
      <c r="E22" s="76">
        <v>1</v>
      </c>
      <c r="F22" s="76">
        <v>1</v>
      </c>
      <c r="G22" s="77" t="s">
        <v>42</v>
      </c>
      <c r="H22" s="75">
        <v>51</v>
      </c>
      <c r="I22" s="75">
        <v>0.7</v>
      </c>
      <c r="J22" s="75" t="s">
        <v>43</v>
      </c>
      <c r="K22" s="75">
        <v>22</v>
      </c>
      <c r="L22" s="75">
        <v>24</v>
      </c>
      <c r="M22" s="75">
        <v>340</v>
      </c>
      <c r="N22" s="75" t="s">
        <v>44</v>
      </c>
      <c r="O22" s="75" t="s">
        <v>45</v>
      </c>
      <c r="P22" s="78" t="s">
        <v>68</v>
      </c>
      <c r="Q22" s="75">
        <v>250</v>
      </c>
      <c r="R22" s="90" t="s">
        <v>67</v>
      </c>
    </row>
    <row r="23" spans="1:18" s="74" customFormat="1" ht="30">
      <c r="A23" s="34">
        <v>64</v>
      </c>
      <c r="B23" s="34">
        <v>17</v>
      </c>
      <c r="C23" s="72">
        <v>0.3</v>
      </c>
      <c r="D23" s="64"/>
      <c r="E23" s="72">
        <v>0.3</v>
      </c>
      <c r="F23" s="64">
        <v>0.3</v>
      </c>
      <c r="G23" s="73" t="s">
        <v>69</v>
      </c>
      <c r="H23" s="34">
        <v>60</v>
      </c>
      <c r="I23" s="34">
        <v>0.5</v>
      </c>
      <c r="J23" s="34">
        <v>2</v>
      </c>
      <c r="K23" s="34">
        <v>26</v>
      </c>
      <c r="L23" s="34">
        <v>38</v>
      </c>
      <c r="M23" s="64">
        <v>280</v>
      </c>
      <c r="N23" s="64" t="s">
        <v>62</v>
      </c>
      <c r="O23" s="64" t="s">
        <v>45</v>
      </c>
      <c r="P23" s="71" t="s">
        <v>68</v>
      </c>
      <c r="Q23" s="64">
        <v>193</v>
      </c>
      <c r="R23" s="91"/>
    </row>
    <row r="24" spans="1:20" ht="15.75">
      <c r="A24" s="81" t="s">
        <v>3</v>
      </c>
      <c r="B24" s="82"/>
      <c r="C24" s="31"/>
      <c r="D24" s="15"/>
      <c r="E24" s="16">
        <f>SUM(E22:E23)</f>
        <v>1.3</v>
      </c>
      <c r="F24" s="16">
        <f>SUM(F22:F23)</f>
        <v>1.3</v>
      </c>
      <c r="G24" s="41"/>
      <c r="H24" s="41"/>
      <c r="I24" s="41"/>
      <c r="J24" s="41"/>
      <c r="K24" s="41"/>
      <c r="L24" s="41"/>
      <c r="M24" s="41"/>
      <c r="N24" s="41"/>
      <c r="O24" s="18"/>
      <c r="P24" s="41"/>
      <c r="Q24" s="57"/>
      <c r="R24" s="57"/>
      <c r="T24" s="14"/>
    </row>
    <row r="25" spans="1:18" s="13" customFormat="1" ht="15.75">
      <c r="A25" s="83" t="s">
        <v>41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s="13" customFormat="1" ht="15">
      <c r="A26" s="84" t="s">
        <v>39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s="13" customFormat="1" ht="30">
      <c r="A27" s="46">
        <v>10</v>
      </c>
      <c r="B27" s="46">
        <v>15</v>
      </c>
      <c r="C27" s="32">
        <v>18.5</v>
      </c>
      <c r="D27" s="46">
        <v>1</v>
      </c>
      <c r="E27" s="32">
        <v>2</v>
      </c>
      <c r="F27" s="46"/>
      <c r="G27" s="46" t="s">
        <v>54</v>
      </c>
      <c r="H27" s="46">
        <v>65</v>
      </c>
      <c r="I27" s="46">
        <v>0.6</v>
      </c>
      <c r="J27" s="46">
        <v>3</v>
      </c>
      <c r="K27" s="46">
        <v>18</v>
      </c>
      <c r="L27" s="46">
        <v>20</v>
      </c>
      <c r="M27" s="46">
        <v>150</v>
      </c>
      <c r="N27" s="46" t="s">
        <v>44</v>
      </c>
      <c r="O27" s="46" t="s">
        <v>49</v>
      </c>
      <c r="P27" s="71" t="s">
        <v>68</v>
      </c>
      <c r="Q27" s="46">
        <v>10</v>
      </c>
      <c r="R27" s="85" t="s">
        <v>67</v>
      </c>
    </row>
    <row r="28" spans="1:18" s="13" customFormat="1" ht="30">
      <c r="A28" s="64">
        <v>17</v>
      </c>
      <c r="B28" s="64">
        <v>17</v>
      </c>
      <c r="C28" s="65">
        <v>14</v>
      </c>
      <c r="D28" s="46">
        <v>1</v>
      </c>
      <c r="E28" s="65">
        <v>2</v>
      </c>
      <c r="F28" s="64"/>
      <c r="G28" s="64" t="s">
        <v>42</v>
      </c>
      <c r="H28" s="64">
        <v>65</v>
      </c>
      <c r="I28" s="64">
        <v>0.6</v>
      </c>
      <c r="J28" s="64">
        <v>1</v>
      </c>
      <c r="K28" s="64">
        <v>21</v>
      </c>
      <c r="L28" s="64">
        <v>32</v>
      </c>
      <c r="M28" s="64">
        <v>260</v>
      </c>
      <c r="N28" s="64" t="s">
        <v>44</v>
      </c>
      <c r="O28" s="46" t="s">
        <v>49</v>
      </c>
      <c r="P28" s="71" t="s">
        <v>68</v>
      </c>
      <c r="Q28" s="64">
        <v>9</v>
      </c>
      <c r="R28" s="86"/>
    </row>
    <row r="29" spans="1:18" s="13" customFormat="1" ht="30">
      <c r="A29" s="64">
        <v>23</v>
      </c>
      <c r="B29" s="64">
        <v>4</v>
      </c>
      <c r="C29" s="65">
        <v>24</v>
      </c>
      <c r="D29" s="46">
        <v>1</v>
      </c>
      <c r="E29" s="65">
        <v>5</v>
      </c>
      <c r="F29" s="64"/>
      <c r="G29" s="64" t="s">
        <v>55</v>
      </c>
      <c r="H29" s="64">
        <v>85</v>
      </c>
      <c r="I29" s="64">
        <v>0.65</v>
      </c>
      <c r="J29" s="64">
        <v>1</v>
      </c>
      <c r="K29" s="64">
        <v>26</v>
      </c>
      <c r="L29" s="64">
        <v>42</v>
      </c>
      <c r="M29" s="64">
        <v>340</v>
      </c>
      <c r="N29" s="64" t="s">
        <v>51</v>
      </c>
      <c r="O29" s="46" t="s">
        <v>49</v>
      </c>
      <c r="P29" s="71" t="s">
        <v>68</v>
      </c>
      <c r="Q29" s="64">
        <v>15</v>
      </c>
      <c r="R29" s="86"/>
    </row>
    <row r="30" spans="1:18" s="13" customFormat="1" ht="30">
      <c r="A30" s="64">
        <v>26</v>
      </c>
      <c r="B30" s="64">
        <v>18</v>
      </c>
      <c r="C30" s="65">
        <v>1.7</v>
      </c>
      <c r="D30" s="64"/>
      <c r="E30" s="65">
        <v>1.7</v>
      </c>
      <c r="F30" s="64"/>
      <c r="G30" s="64" t="s">
        <v>42</v>
      </c>
      <c r="H30" s="64">
        <v>70</v>
      </c>
      <c r="I30" s="64">
        <v>0.6</v>
      </c>
      <c r="J30" s="64">
        <v>1</v>
      </c>
      <c r="K30" s="64">
        <v>22</v>
      </c>
      <c r="L30" s="64">
        <v>26</v>
      </c>
      <c r="M30" s="64">
        <v>270</v>
      </c>
      <c r="N30" s="64" t="s">
        <v>58</v>
      </c>
      <c r="O30" s="46" t="s">
        <v>49</v>
      </c>
      <c r="P30" s="71" t="s">
        <v>68</v>
      </c>
      <c r="Q30" s="64">
        <v>14</v>
      </c>
      <c r="R30" s="86"/>
    </row>
    <row r="31" spans="1:18" s="13" customFormat="1" ht="30">
      <c r="A31" s="64">
        <v>35</v>
      </c>
      <c r="B31" s="64">
        <v>16</v>
      </c>
      <c r="C31" s="65">
        <v>3</v>
      </c>
      <c r="D31" s="64">
        <v>1</v>
      </c>
      <c r="E31" s="65">
        <v>1</v>
      </c>
      <c r="F31" s="64"/>
      <c r="G31" s="64" t="s">
        <v>46</v>
      </c>
      <c r="H31" s="64">
        <v>59</v>
      </c>
      <c r="I31" s="64">
        <v>0.65</v>
      </c>
      <c r="J31" s="64" t="s">
        <v>43</v>
      </c>
      <c r="K31" s="64">
        <v>25</v>
      </c>
      <c r="L31" s="64">
        <v>30</v>
      </c>
      <c r="M31" s="64">
        <v>320</v>
      </c>
      <c r="N31" s="64" t="s">
        <v>44</v>
      </c>
      <c r="O31" s="46" t="s">
        <v>49</v>
      </c>
      <c r="P31" s="71" t="s">
        <v>68</v>
      </c>
      <c r="Q31" s="64">
        <v>13</v>
      </c>
      <c r="R31" s="86"/>
    </row>
    <row r="32" spans="1:18" s="13" customFormat="1" ht="30">
      <c r="A32" s="64">
        <v>43</v>
      </c>
      <c r="B32" s="64">
        <v>1</v>
      </c>
      <c r="C32" s="65">
        <v>5.2</v>
      </c>
      <c r="D32" s="64">
        <v>1</v>
      </c>
      <c r="E32" s="65">
        <v>1</v>
      </c>
      <c r="F32" s="64"/>
      <c r="G32" s="64" t="s">
        <v>56</v>
      </c>
      <c r="H32" s="64">
        <v>65</v>
      </c>
      <c r="I32" s="64">
        <v>0.6</v>
      </c>
      <c r="J32" s="64">
        <v>1</v>
      </c>
      <c r="K32" s="64">
        <v>24</v>
      </c>
      <c r="L32" s="64">
        <v>28</v>
      </c>
      <c r="M32" s="64">
        <v>210</v>
      </c>
      <c r="N32" s="64" t="s">
        <v>44</v>
      </c>
      <c r="O32" s="46" t="s">
        <v>49</v>
      </c>
      <c r="P32" s="71" t="s">
        <v>68</v>
      </c>
      <c r="Q32" s="64">
        <v>15</v>
      </c>
      <c r="R32" s="86"/>
    </row>
    <row r="33" spans="1:18" s="13" customFormat="1" ht="30">
      <c r="A33" s="64">
        <v>44</v>
      </c>
      <c r="B33" s="64">
        <v>6</v>
      </c>
      <c r="C33" s="65">
        <v>7.6</v>
      </c>
      <c r="D33" s="64">
        <v>1</v>
      </c>
      <c r="E33" s="65">
        <v>2</v>
      </c>
      <c r="F33" s="64"/>
      <c r="G33" s="64" t="s">
        <v>42</v>
      </c>
      <c r="H33" s="64">
        <v>60</v>
      </c>
      <c r="I33" s="64">
        <v>0.65</v>
      </c>
      <c r="J33" s="64">
        <v>1</v>
      </c>
      <c r="K33" s="64">
        <v>22</v>
      </c>
      <c r="L33" s="64">
        <v>26</v>
      </c>
      <c r="M33" s="64">
        <v>300</v>
      </c>
      <c r="N33" s="64" t="s">
        <v>44</v>
      </c>
      <c r="O33" s="46" t="s">
        <v>49</v>
      </c>
      <c r="P33" s="71" t="s">
        <v>68</v>
      </c>
      <c r="Q33" s="64">
        <v>11</v>
      </c>
      <c r="R33" s="86"/>
    </row>
    <row r="34" spans="1:18" s="13" customFormat="1" ht="30">
      <c r="A34" s="64">
        <v>57</v>
      </c>
      <c r="B34" s="64">
        <v>3</v>
      </c>
      <c r="C34" s="65">
        <v>5.8</v>
      </c>
      <c r="D34" s="64">
        <v>1</v>
      </c>
      <c r="E34" s="65">
        <v>2</v>
      </c>
      <c r="F34" s="64"/>
      <c r="G34" s="64" t="s">
        <v>42</v>
      </c>
      <c r="H34" s="64">
        <v>62</v>
      </c>
      <c r="I34" s="64">
        <v>0.7</v>
      </c>
      <c r="J34" s="64">
        <v>1</v>
      </c>
      <c r="K34" s="64">
        <v>23</v>
      </c>
      <c r="L34" s="64">
        <v>28</v>
      </c>
      <c r="M34" s="64">
        <v>340</v>
      </c>
      <c r="N34" s="64" t="s">
        <v>44</v>
      </c>
      <c r="O34" s="46" t="s">
        <v>49</v>
      </c>
      <c r="P34" s="71" t="s">
        <v>68</v>
      </c>
      <c r="Q34" s="64">
        <v>14</v>
      </c>
      <c r="R34" s="86"/>
    </row>
    <row r="35" spans="1:18" s="13" customFormat="1" ht="30">
      <c r="A35" s="64">
        <v>58</v>
      </c>
      <c r="B35" s="64">
        <v>4</v>
      </c>
      <c r="C35" s="65">
        <v>11.5</v>
      </c>
      <c r="D35" s="64">
        <v>1</v>
      </c>
      <c r="E35" s="65">
        <v>2</v>
      </c>
      <c r="F35" s="64"/>
      <c r="G35" s="64" t="s">
        <v>48</v>
      </c>
      <c r="H35" s="64">
        <v>65</v>
      </c>
      <c r="I35" s="64">
        <v>0.7</v>
      </c>
      <c r="J35" s="64">
        <v>1</v>
      </c>
      <c r="K35" s="64">
        <v>23</v>
      </c>
      <c r="L35" s="64">
        <v>26</v>
      </c>
      <c r="M35" s="64">
        <v>260</v>
      </c>
      <c r="N35" s="64" t="s">
        <v>44</v>
      </c>
      <c r="O35" s="46" t="s">
        <v>49</v>
      </c>
      <c r="P35" s="71" t="s">
        <v>68</v>
      </c>
      <c r="Q35" s="64">
        <v>12</v>
      </c>
      <c r="R35" s="86"/>
    </row>
    <row r="36" spans="1:18" s="13" customFormat="1" ht="30">
      <c r="A36" s="46">
        <v>63</v>
      </c>
      <c r="B36" s="46">
        <v>5</v>
      </c>
      <c r="C36" s="32">
        <v>2.5</v>
      </c>
      <c r="D36" s="64">
        <v>1</v>
      </c>
      <c r="E36" s="32">
        <v>0.5</v>
      </c>
      <c r="F36" s="46"/>
      <c r="G36" s="46" t="s">
        <v>46</v>
      </c>
      <c r="H36" s="46">
        <v>65</v>
      </c>
      <c r="I36" s="46">
        <v>0.6</v>
      </c>
      <c r="J36" s="46">
        <v>1</v>
      </c>
      <c r="K36" s="46">
        <v>21</v>
      </c>
      <c r="L36" s="46">
        <v>26</v>
      </c>
      <c r="M36" s="46">
        <v>250</v>
      </c>
      <c r="N36" s="64" t="s">
        <v>44</v>
      </c>
      <c r="O36" s="46" t="s">
        <v>49</v>
      </c>
      <c r="P36" s="71" t="s">
        <v>68</v>
      </c>
      <c r="Q36" s="46">
        <v>15</v>
      </c>
      <c r="R36" s="86"/>
    </row>
    <row r="37" spans="1:18" s="13" customFormat="1" ht="30">
      <c r="A37" s="46">
        <v>67</v>
      </c>
      <c r="B37" s="46">
        <v>18</v>
      </c>
      <c r="C37" s="32">
        <v>7.3</v>
      </c>
      <c r="D37" s="64">
        <v>1</v>
      </c>
      <c r="E37" s="32">
        <v>0.5</v>
      </c>
      <c r="F37" s="46"/>
      <c r="G37" s="64" t="s">
        <v>42</v>
      </c>
      <c r="H37" s="46">
        <v>71</v>
      </c>
      <c r="I37" s="46">
        <v>0.6</v>
      </c>
      <c r="J37" s="46">
        <v>2</v>
      </c>
      <c r="K37" s="46">
        <v>21</v>
      </c>
      <c r="L37" s="46">
        <v>24</v>
      </c>
      <c r="M37" s="46">
        <v>260</v>
      </c>
      <c r="N37" s="64" t="s">
        <v>44</v>
      </c>
      <c r="O37" s="46" t="s">
        <v>49</v>
      </c>
      <c r="P37" s="71" t="s">
        <v>68</v>
      </c>
      <c r="Q37" s="46">
        <v>18</v>
      </c>
      <c r="R37" s="86"/>
    </row>
    <row r="38" spans="1:18" s="13" customFormat="1" ht="30">
      <c r="A38" s="46">
        <v>75</v>
      </c>
      <c r="B38" s="46">
        <v>13</v>
      </c>
      <c r="C38" s="32">
        <v>11.4</v>
      </c>
      <c r="D38" s="64">
        <v>1</v>
      </c>
      <c r="E38" s="32">
        <v>1</v>
      </c>
      <c r="F38" s="46"/>
      <c r="G38" s="46" t="s">
        <v>46</v>
      </c>
      <c r="H38" s="46">
        <v>60</v>
      </c>
      <c r="I38" s="46">
        <v>0.65</v>
      </c>
      <c r="J38" s="46">
        <v>1</v>
      </c>
      <c r="K38" s="46">
        <v>21</v>
      </c>
      <c r="L38" s="46">
        <v>18</v>
      </c>
      <c r="M38" s="46">
        <v>260</v>
      </c>
      <c r="N38" s="64" t="s">
        <v>44</v>
      </c>
      <c r="O38" s="46" t="s">
        <v>49</v>
      </c>
      <c r="P38" s="71" t="s">
        <v>68</v>
      </c>
      <c r="Q38" s="46">
        <v>15</v>
      </c>
      <c r="R38" s="86"/>
    </row>
    <row r="39" spans="1:18" s="13" customFormat="1" ht="30">
      <c r="A39" s="46">
        <v>75</v>
      </c>
      <c r="B39" s="46">
        <v>20</v>
      </c>
      <c r="C39" s="32">
        <v>4</v>
      </c>
      <c r="D39" s="64">
        <v>1</v>
      </c>
      <c r="E39" s="32">
        <v>1</v>
      </c>
      <c r="F39" s="46"/>
      <c r="G39" s="64" t="s">
        <v>42</v>
      </c>
      <c r="H39" s="46">
        <v>60</v>
      </c>
      <c r="I39" s="46">
        <v>0.55</v>
      </c>
      <c r="J39" s="46" t="s">
        <v>43</v>
      </c>
      <c r="K39" s="46">
        <v>25</v>
      </c>
      <c r="L39" s="46">
        <v>28</v>
      </c>
      <c r="M39" s="46">
        <v>300</v>
      </c>
      <c r="N39" s="64" t="s">
        <v>44</v>
      </c>
      <c r="O39" s="46" t="s">
        <v>49</v>
      </c>
      <c r="P39" s="71" t="s">
        <v>68</v>
      </c>
      <c r="Q39" s="46">
        <v>18</v>
      </c>
      <c r="R39" s="86"/>
    </row>
    <row r="40" spans="1:18" s="13" customFormat="1" ht="30">
      <c r="A40" s="46">
        <v>75</v>
      </c>
      <c r="B40" s="46">
        <v>21</v>
      </c>
      <c r="C40" s="32">
        <v>3</v>
      </c>
      <c r="D40" s="64">
        <v>1</v>
      </c>
      <c r="E40" s="32">
        <v>0.5</v>
      </c>
      <c r="F40" s="46"/>
      <c r="G40" s="64" t="s">
        <v>42</v>
      </c>
      <c r="H40" s="46">
        <v>81</v>
      </c>
      <c r="I40" s="46">
        <v>0.6</v>
      </c>
      <c r="J40" s="46">
        <v>1</v>
      </c>
      <c r="K40" s="46">
        <v>24</v>
      </c>
      <c r="L40" s="46">
        <v>32</v>
      </c>
      <c r="M40" s="46">
        <v>310</v>
      </c>
      <c r="N40" s="64" t="s">
        <v>44</v>
      </c>
      <c r="O40" s="46" t="s">
        <v>49</v>
      </c>
      <c r="P40" s="71" t="s">
        <v>68</v>
      </c>
      <c r="Q40" s="46">
        <v>19</v>
      </c>
      <c r="R40" s="86"/>
    </row>
    <row r="41" spans="1:18" s="13" customFormat="1" ht="30">
      <c r="A41" s="46">
        <v>75</v>
      </c>
      <c r="B41" s="46">
        <v>27</v>
      </c>
      <c r="C41" s="32">
        <v>0.8</v>
      </c>
      <c r="D41" s="46"/>
      <c r="E41" s="32">
        <v>0.8</v>
      </c>
      <c r="F41" s="46"/>
      <c r="G41" s="46" t="s">
        <v>50</v>
      </c>
      <c r="H41" s="46">
        <v>60</v>
      </c>
      <c r="I41" s="46">
        <v>0.5</v>
      </c>
      <c r="J41" s="46">
        <v>1</v>
      </c>
      <c r="K41" s="46">
        <v>21</v>
      </c>
      <c r="L41" s="46">
        <v>24</v>
      </c>
      <c r="M41" s="46">
        <v>180</v>
      </c>
      <c r="N41" s="64" t="s">
        <v>44</v>
      </c>
      <c r="O41" s="46" t="s">
        <v>49</v>
      </c>
      <c r="P41" s="71" t="s">
        <v>68</v>
      </c>
      <c r="Q41" s="46">
        <v>15</v>
      </c>
      <c r="R41" s="86"/>
    </row>
    <row r="42" spans="1:18" s="13" customFormat="1" ht="30">
      <c r="A42" s="64">
        <v>78</v>
      </c>
      <c r="B42" s="64">
        <v>18</v>
      </c>
      <c r="C42" s="65">
        <v>6.2</v>
      </c>
      <c r="D42" s="64">
        <v>1</v>
      </c>
      <c r="E42" s="65">
        <v>3</v>
      </c>
      <c r="F42" s="64"/>
      <c r="G42" s="64" t="s">
        <v>46</v>
      </c>
      <c r="H42" s="64">
        <v>60</v>
      </c>
      <c r="I42" s="64">
        <v>0.7</v>
      </c>
      <c r="J42" s="64" t="s">
        <v>43</v>
      </c>
      <c r="K42" s="64">
        <v>23</v>
      </c>
      <c r="L42" s="64">
        <v>26</v>
      </c>
      <c r="M42" s="64">
        <v>320</v>
      </c>
      <c r="N42" s="64" t="s">
        <v>44</v>
      </c>
      <c r="O42" s="46" t="s">
        <v>49</v>
      </c>
      <c r="P42" s="71" t="s">
        <v>68</v>
      </c>
      <c r="Q42" s="64">
        <v>13</v>
      </c>
      <c r="R42" s="86"/>
    </row>
    <row r="43" spans="1:18" s="13" customFormat="1" ht="30">
      <c r="A43" s="64">
        <v>79</v>
      </c>
      <c r="B43" s="64">
        <v>2</v>
      </c>
      <c r="C43" s="65">
        <v>6.2</v>
      </c>
      <c r="D43" s="64">
        <v>1</v>
      </c>
      <c r="E43" s="65">
        <v>1</v>
      </c>
      <c r="F43" s="64"/>
      <c r="G43" s="64" t="s">
        <v>46</v>
      </c>
      <c r="H43" s="64">
        <v>47</v>
      </c>
      <c r="I43" s="64">
        <v>0.7</v>
      </c>
      <c r="J43" s="64" t="s">
        <v>43</v>
      </c>
      <c r="K43" s="64">
        <v>22</v>
      </c>
      <c r="L43" s="64">
        <v>24</v>
      </c>
      <c r="M43" s="64">
        <v>300</v>
      </c>
      <c r="N43" s="64" t="s">
        <v>44</v>
      </c>
      <c r="O43" s="46" t="s">
        <v>49</v>
      </c>
      <c r="P43" s="71" t="s">
        <v>68</v>
      </c>
      <c r="Q43" s="64">
        <v>15</v>
      </c>
      <c r="R43" s="86"/>
    </row>
    <row r="44" spans="1:18" s="13" customFormat="1" ht="30">
      <c r="A44" s="64">
        <v>82</v>
      </c>
      <c r="B44" s="64">
        <v>6</v>
      </c>
      <c r="C44" s="65">
        <v>7</v>
      </c>
      <c r="D44" s="64">
        <v>1</v>
      </c>
      <c r="E44" s="65">
        <v>1</v>
      </c>
      <c r="F44" s="64"/>
      <c r="G44" s="64" t="s">
        <v>57</v>
      </c>
      <c r="H44" s="64">
        <v>56</v>
      </c>
      <c r="I44" s="64">
        <v>0.6</v>
      </c>
      <c r="J44" s="64" t="s">
        <v>43</v>
      </c>
      <c r="K44" s="64">
        <v>22</v>
      </c>
      <c r="L44" s="64">
        <v>28</v>
      </c>
      <c r="M44" s="64">
        <v>200</v>
      </c>
      <c r="N44" s="64" t="s">
        <v>44</v>
      </c>
      <c r="O44" s="46" t="s">
        <v>49</v>
      </c>
      <c r="P44" s="71" t="s">
        <v>68</v>
      </c>
      <c r="Q44" s="64">
        <v>10</v>
      </c>
      <c r="R44" s="86"/>
    </row>
    <row r="45" spans="1:18" s="13" customFormat="1" ht="30">
      <c r="A45" s="64">
        <v>84</v>
      </c>
      <c r="B45" s="64">
        <v>22</v>
      </c>
      <c r="C45" s="65">
        <v>3.3</v>
      </c>
      <c r="D45" s="64">
        <v>1</v>
      </c>
      <c r="E45" s="65">
        <v>1</v>
      </c>
      <c r="F45" s="64"/>
      <c r="G45" s="64" t="s">
        <v>42</v>
      </c>
      <c r="H45" s="64">
        <v>58</v>
      </c>
      <c r="I45" s="64">
        <v>0.65</v>
      </c>
      <c r="J45" s="64">
        <v>1</v>
      </c>
      <c r="K45" s="64">
        <v>22</v>
      </c>
      <c r="L45" s="64">
        <v>26</v>
      </c>
      <c r="M45" s="64">
        <v>290</v>
      </c>
      <c r="N45" s="64" t="s">
        <v>44</v>
      </c>
      <c r="O45" s="46" t="s">
        <v>49</v>
      </c>
      <c r="P45" s="71" t="s">
        <v>68</v>
      </c>
      <c r="Q45" s="64">
        <v>18</v>
      </c>
      <c r="R45" s="86"/>
    </row>
    <row r="46" spans="1:18" s="13" customFormat="1" ht="30">
      <c r="A46" s="46">
        <v>86</v>
      </c>
      <c r="B46" s="46">
        <v>1</v>
      </c>
      <c r="C46" s="32">
        <v>2</v>
      </c>
      <c r="D46" s="46"/>
      <c r="E46" s="32">
        <v>2</v>
      </c>
      <c r="F46" s="46"/>
      <c r="G46" s="64" t="s">
        <v>42</v>
      </c>
      <c r="H46" s="46">
        <v>57</v>
      </c>
      <c r="I46" s="46">
        <v>0.65</v>
      </c>
      <c r="J46" s="46" t="s">
        <v>43</v>
      </c>
      <c r="K46" s="46">
        <v>24</v>
      </c>
      <c r="L46" s="46">
        <v>26</v>
      </c>
      <c r="M46" s="46">
        <v>330</v>
      </c>
      <c r="N46" s="64" t="s">
        <v>44</v>
      </c>
      <c r="O46" s="46" t="s">
        <v>49</v>
      </c>
      <c r="P46" s="71" t="s">
        <v>68</v>
      </c>
      <c r="Q46" s="46">
        <v>5</v>
      </c>
      <c r="R46" s="86"/>
    </row>
    <row r="47" spans="1:18" s="13" customFormat="1" ht="30">
      <c r="A47" s="46">
        <v>86</v>
      </c>
      <c r="B47" s="46">
        <v>15</v>
      </c>
      <c r="C47" s="32">
        <v>1.6</v>
      </c>
      <c r="D47" s="46"/>
      <c r="E47" s="32">
        <v>1.6</v>
      </c>
      <c r="F47" s="46"/>
      <c r="G47" s="64" t="s">
        <v>42</v>
      </c>
      <c r="H47" s="46">
        <v>57</v>
      </c>
      <c r="I47" s="46">
        <v>0.6</v>
      </c>
      <c r="J47" s="46" t="s">
        <v>43</v>
      </c>
      <c r="K47" s="46">
        <v>24</v>
      </c>
      <c r="L47" s="46">
        <v>26</v>
      </c>
      <c r="M47" s="46">
        <v>310</v>
      </c>
      <c r="N47" s="64" t="s">
        <v>44</v>
      </c>
      <c r="O47" s="46" t="s">
        <v>49</v>
      </c>
      <c r="P47" s="71" t="s">
        <v>68</v>
      </c>
      <c r="Q47" s="46">
        <v>5</v>
      </c>
      <c r="R47" s="87"/>
    </row>
    <row r="48" spans="1:18" s="53" customFormat="1" ht="15">
      <c r="A48" s="88" t="s">
        <v>3</v>
      </c>
      <c r="B48" s="89"/>
      <c r="C48" s="54"/>
      <c r="D48" s="54"/>
      <c r="E48" s="58">
        <f>SUM(E27:E47)</f>
        <v>32.6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30"/>
    </row>
    <row r="49" spans="1:18" s="4" customFormat="1" ht="15.75">
      <c r="A49" s="83" t="s">
        <v>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s="4" customFormat="1" ht="15">
      <c r="A50" s="84" t="s">
        <v>39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18" s="4" customFormat="1" ht="30">
      <c r="A51" s="61">
        <v>24</v>
      </c>
      <c r="B51" s="61">
        <v>9</v>
      </c>
      <c r="C51" s="61">
        <v>7.5</v>
      </c>
      <c r="D51" s="61">
        <v>3</v>
      </c>
      <c r="E51" s="62">
        <v>6.1</v>
      </c>
      <c r="F51" s="62"/>
      <c r="G51" s="61" t="s">
        <v>42</v>
      </c>
      <c r="H51" s="61">
        <v>56</v>
      </c>
      <c r="I51" s="61">
        <v>0.65</v>
      </c>
      <c r="J51" s="61">
        <v>1</v>
      </c>
      <c r="K51" s="61">
        <v>21</v>
      </c>
      <c r="L51" s="61">
        <v>28</v>
      </c>
      <c r="M51" s="61">
        <v>280</v>
      </c>
      <c r="N51" s="61" t="s">
        <v>44</v>
      </c>
      <c r="O51" s="61" t="s">
        <v>49</v>
      </c>
      <c r="P51" s="71" t="s">
        <v>68</v>
      </c>
      <c r="Q51" s="61">
        <v>11</v>
      </c>
      <c r="R51" s="85" t="s">
        <v>67</v>
      </c>
    </row>
    <row r="52" spans="1:18" s="4" customFormat="1" ht="30">
      <c r="A52" s="61">
        <v>26</v>
      </c>
      <c r="B52" s="61">
        <v>3</v>
      </c>
      <c r="C52" s="61">
        <v>5</v>
      </c>
      <c r="D52" s="61">
        <v>2</v>
      </c>
      <c r="E52" s="62">
        <v>4.8</v>
      </c>
      <c r="F52" s="62"/>
      <c r="G52" s="61" t="s">
        <v>42</v>
      </c>
      <c r="H52" s="61">
        <v>57</v>
      </c>
      <c r="I52" s="61">
        <v>0.75</v>
      </c>
      <c r="J52" s="61">
        <v>1</v>
      </c>
      <c r="K52" s="61">
        <v>21</v>
      </c>
      <c r="L52" s="61">
        <v>24</v>
      </c>
      <c r="M52" s="61">
        <v>320</v>
      </c>
      <c r="N52" s="61" t="s">
        <v>44</v>
      </c>
      <c r="O52" s="61" t="s">
        <v>49</v>
      </c>
      <c r="P52" s="71" t="s">
        <v>68</v>
      </c>
      <c r="Q52" s="61">
        <v>10</v>
      </c>
      <c r="R52" s="86"/>
    </row>
    <row r="53" spans="1:18" s="4" customFormat="1" ht="30">
      <c r="A53" s="61">
        <v>26</v>
      </c>
      <c r="B53" s="61">
        <v>32</v>
      </c>
      <c r="C53" s="61">
        <v>4.5</v>
      </c>
      <c r="D53" s="61"/>
      <c r="E53" s="62">
        <v>4.5</v>
      </c>
      <c r="F53" s="62"/>
      <c r="G53" s="61" t="s">
        <v>42</v>
      </c>
      <c r="H53" s="61">
        <v>57</v>
      </c>
      <c r="I53" s="61">
        <v>0.75</v>
      </c>
      <c r="J53" s="61" t="s">
        <v>43</v>
      </c>
      <c r="K53" s="61">
        <v>23</v>
      </c>
      <c r="L53" s="61">
        <v>24</v>
      </c>
      <c r="M53" s="61">
        <v>360</v>
      </c>
      <c r="N53" s="61" t="s">
        <v>44</v>
      </c>
      <c r="O53" s="61" t="s">
        <v>49</v>
      </c>
      <c r="P53" s="71" t="s">
        <v>68</v>
      </c>
      <c r="Q53" s="61">
        <v>10</v>
      </c>
      <c r="R53" s="87"/>
    </row>
    <row r="54" spans="1:18" s="4" customFormat="1" ht="15.75">
      <c r="A54" s="50" t="s">
        <v>3</v>
      </c>
      <c r="B54" s="51"/>
      <c r="C54" s="48"/>
      <c r="D54" s="48"/>
      <c r="E54" s="31">
        <f>SUM(E51:E53)</f>
        <v>15.399999999999999</v>
      </c>
      <c r="F54" s="48"/>
      <c r="G54" s="48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52"/>
    </row>
    <row r="55" spans="1:18" ht="15" customHeight="1">
      <c r="A55" s="83" t="s">
        <v>33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5" customHeight="1">
      <c r="A56" s="84" t="s">
        <v>39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1:18" ht="28.5" customHeight="1">
      <c r="A57" s="61">
        <v>13</v>
      </c>
      <c r="B57" s="61">
        <v>7</v>
      </c>
      <c r="C57" s="61">
        <v>6.2</v>
      </c>
      <c r="D57" s="61"/>
      <c r="E57" s="62">
        <v>2.5</v>
      </c>
      <c r="F57" s="62"/>
      <c r="G57" s="61" t="s">
        <v>42</v>
      </c>
      <c r="H57" s="61">
        <v>60</v>
      </c>
      <c r="I57" s="61">
        <v>0.75</v>
      </c>
      <c r="J57" s="61">
        <v>1</v>
      </c>
      <c r="K57" s="61">
        <v>22</v>
      </c>
      <c r="L57" s="61">
        <v>26</v>
      </c>
      <c r="M57" s="61">
        <v>340</v>
      </c>
      <c r="N57" s="61" t="s">
        <v>44</v>
      </c>
      <c r="O57" s="61" t="s">
        <v>49</v>
      </c>
      <c r="P57" s="71" t="s">
        <v>68</v>
      </c>
      <c r="Q57" s="61">
        <v>10</v>
      </c>
      <c r="R57" s="80" t="s">
        <v>67</v>
      </c>
    </row>
    <row r="58" spans="1:18" ht="15" customHeight="1">
      <c r="A58" s="81" t="s">
        <v>3</v>
      </c>
      <c r="B58" s="82"/>
      <c r="C58" s="61"/>
      <c r="D58" s="61"/>
      <c r="E58" s="31">
        <f>SUM(E57)</f>
        <v>2.5</v>
      </c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63"/>
      <c r="Q58" s="61"/>
      <c r="R58" s="68"/>
    </row>
    <row r="59" spans="1:18" ht="15" customHeight="1">
      <c r="A59" s="153" t="s">
        <v>32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ht="27.75" customHeight="1">
      <c r="A60" s="42">
        <v>10</v>
      </c>
      <c r="B60" s="43">
        <v>13</v>
      </c>
      <c r="C60" s="44">
        <v>6.5</v>
      </c>
      <c r="D60" s="23">
        <v>1</v>
      </c>
      <c r="E60" s="44">
        <v>1</v>
      </c>
      <c r="F60" s="24">
        <v>1</v>
      </c>
      <c r="G60" s="43" t="s">
        <v>64</v>
      </c>
      <c r="H60" s="42">
        <v>55</v>
      </c>
      <c r="I60" s="42">
        <v>0.75</v>
      </c>
      <c r="J60" s="42">
        <v>2</v>
      </c>
      <c r="K60" s="42">
        <v>20</v>
      </c>
      <c r="L60" s="43">
        <v>26</v>
      </c>
      <c r="M60" s="23">
        <v>220</v>
      </c>
      <c r="N60" s="45" t="s">
        <v>44</v>
      </c>
      <c r="O60" s="45" t="s">
        <v>45</v>
      </c>
      <c r="P60" s="64" t="s">
        <v>66</v>
      </c>
      <c r="Q60" s="23">
        <v>268</v>
      </c>
      <c r="R60" s="60" t="s">
        <v>67</v>
      </c>
    </row>
    <row r="61" spans="1:18" ht="15" customHeight="1">
      <c r="A61" s="81" t="s">
        <v>3</v>
      </c>
      <c r="B61" s="82"/>
      <c r="C61" s="32"/>
      <c r="D61" s="23"/>
      <c r="E61" s="33">
        <f>SUM(E60:E60)</f>
        <v>1</v>
      </c>
      <c r="F61" s="33">
        <f>SUM(F60:F60)</f>
        <v>1</v>
      </c>
      <c r="G61" s="34"/>
      <c r="H61" s="35"/>
      <c r="I61" s="35"/>
      <c r="J61" s="35"/>
      <c r="K61" s="35"/>
      <c r="L61" s="34"/>
      <c r="M61" s="23"/>
      <c r="N61" s="23"/>
      <c r="O61" s="23"/>
      <c r="P61" s="23"/>
      <c r="Q61" s="23"/>
      <c r="R61" s="23"/>
    </row>
    <row r="62" spans="1:18" ht="15.75" customHeight="1">
      <c r="A62" s="81" t="s">
        <v>35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82"/>
    </row>
    <row r="63" spans="1:18" ht="15.75" customHeight="1">
      <c r="A63" s="84" t="s">
        <v>39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18" ht="30.75" customHeight="1">
      <c r="A64" s="55">
        <v>16</v>
      </c>
      <c r="B64" s="55">
        <v>2</v>
      </c>
      <c r="C64" s="55">
        <v>5.7</v>
      </c>
      <c r="D64" s="55"/>
      <c r="E64" s="55">
        <v>5.7</v>
      </c>
      <c r="F64" s="47"/>
      <c r="G64" s="56" t="s">
        <v>59</v>
      </c>
      <c r="H64" s="55">
        <v>47</v>
      </c>
      <c r="I64" s="55">
        <v>0.7</v>
      </c>
      <c r="J64" s="55">
        <v>1</v>
      </c>
      <c r="K64" s="55">
        <v>19</v>
      </c>
      <c r="L64" s="55">
        <v>22</v>
      </c>
      <c r="M64" s="55">
        <v>200</v>
      </c>
      <c r="N64" s="59" t="s">
        <v>44</v>
      </c>
      <c r="O64" s="59" t="s">
        <v>49</v>
      </c>
      <c r="P64" s="69" t="s">
        <v>65</v>
      </c>
      <c r="Q64" s="45">
        <v>10</v>
      </c>
      <c r="R64" s="60" t="s">
        <v>67</v>
      </c>
    </row>
    <row r="65" spans="1:18" ht="15.75" customHeight="1">
      <c r="A65" s="81" t="s">
        <v>3</v>
      </c>
      <c r="B65" s="82"/>
      <c r="C65" s="45"/>
      <c r="D65" s="45"/>
      <c r="E65" s="49">
        <f>SUM(E64:E64)</f>
        <v>5.7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5.75" customHeight="1">
      <c r="A66" s="153" t="s">
        <v>32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ht="30">
      <c r="A67" s="42">
        <v>12</v>
      </c>
      <c r="B67" s="43">
        <v>3</v>
      </c>
      <c r="C67" s="44">
        <v>25.2</v>
      </c>
      <c r="D67" s="28">
        <v>3</v>
      </c>
      <c r="E67" s="44">
        <v>0.3</v>
      </c>
      <c r="F67" s="29">
        <v>0.3</v>
      </c>
      <c r="G67" s="43" t="s">
        <v>47</v>
      </c>
      <c r="H67" s="42">
        <v>60</v>
      </c>
      <c r="I67" s="42">
        <v>0.7</v>
      </c>
      <c r="J67" s="42">
        <v>1</v>
      </c>
      <c r="K67" s="42">
        <v>21</v>
      </c>
      <c r="L67" s="43">
        <v>24</v>
      </c>
      <c r="M67" s="28">
        <v>300</v>
      </c>
      <c r="N67" s="45" t="s">
        <v>44</v>
      </c>
      <c r="O67" s="45" t="s">
        <v>45</v>
      </c>
      <c r="P67" s="71" t="s">
        <v>68</v>
      </c>
      <c r="Q67" s="28">
        <v>190</v>
      </c>
      <c r="R67" s="60" t="s">
        <v>67</v>
      </c>
    </row>
    <row r="68" spans="1:18" s="4" customFormat="1" ht="15.75">
      <c r="A68" s="81" t="s">
        <v>3</v>
      </c>
      <c r="B68" s="82"/>
      <c r="C68" s="21"/>
      <c r="D68" s="21"/>
      <c r="E68" s="22">
        <f>SUM(E67:E67)</f>
        <v>0.3</v>
      </c>
      <c r="F68" s="31">
        <f>SUM(F67:F67)</f>
        <v>0.3</v>
      </c>
      <c r="G68" s="21"/>
      <c r="H68" s="21"/>
      <c r="I68" s="21"/>
      <c r="J68" s="21"/>
      <c r="K68" s="21"/>
      <c r="L68" s="21"/>
      <c r="M68" s="21"/>
      <c r="N68" s="21"/>
      <c r="O68" s="20"/>
      <c r="P68" s="21"/>
      <c r="Q68" s="21"/>
      <c r="R68" s="21"/>
    </row>
    <row r="69" spans="1:18" s="4" customFormat="1" ht="15.75">
      <c r="A69" s="81" t="s">
        <v>37</v>
      </c>
      <c r="B69" s="152"/>
      <c r="C69" s="152"/>
      <c r="D69" s="82"/>
      <c r="E69" s="31">
        <f>E20+E48+E54+E65+E58</f>
        <v>63.4</v>
      </c>
      <c r="F69" s="31"/>
      <c r="G69" s="48"/>
      <c r="H69" s="48"/>
      <c r="I69" s="48"/>
      <c r="J69" s="48"/>
      <c r="K69" s="48"/>
      <c r="L69" s="48"/>
      <c r="M69" s="48"/>
      <c r="N69" s="48"/>
      <c r="O69" s="45"/>
      <c r="P69" s="48"/>
      <c r="Q69" s="48"/>
      <c r="R69" s="48"/>
    </row>
    <row r="70" spans="1:18" s="4" customFormat="1" ht="15.75">
      <c r="A70" s="81" t="s">
        <v>38</v>
      </c>
      <c r="B70" s="152"/>
      <c r="C70" s="152"/>
      <c r="D70" s="82"/>
      <c r="E70" s="31">
        <f>E24+E60+E67</f>
        <v>2.5999999999999996</v>
      </c>
      <c r="F70" s="31">
        <f>F24+F60+F67</f>
        <v>2.5999999999999996</v>
      </c>
      <c r="G70" s="48"/>
      <c r="H70" s="48"/>
      <c r="I70" s="48"/>
      <c r="J70" s="48"/>
      <c r="K70" s="48"/>
      <c r="L70" s="48"/>
      <c r="M70" s="48"/>
      <c r="N70" s="48"/>
      <c r="O70" s="45"/>
      <c r="P70" s="48"/>
      <c r="Q70" s="48"/>
      <c r="R70" s="48"/>
    </row>
    <row r="71" spans="1:18" ht="15.75">
      <c r="A71" s="149" t="s">
        <v>3</v>
      </c>
      <c r="B71" s="150"/>
      <c r="C71" s="150"/>
      <c r="D71" s="151"/>
      <c r="E71" s="19">
        <f>E69+E70</f>
        <v>66</v>
      </c>
      <c r="F71" s="19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36"/>
      <c r="R71" s="36"/>
    </row>
    <row r="72" spans="1:18" ht="15">
      <c r="A72" s="146" t="s">
        <v>34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8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1:18" ht="15.75">
      <c r="A74" s="147"/>
      <c r="B74" s="147"/>
      <c r="C74" s="39"/>
      <c r="D74" s="40"/>
      <c r="E74" s="148"/>
      <c r="F74" s="148"/>
      <c r="G74" s="1"/>
      <c r="H74" s="1" t="s">
        <v>29</v>
      </c>
      <c r="I74" s="1"/>
      <c r="J74" s="1"/>
      <c r="K74" s="1"/>
      <c r="L74" s="1"/>
      <c r="M74" s="1"/>
      <c r="N74" s="1"/>
      <c r="O74" s="1"/>
      <c r="P74" s="38"/>
      <c r="Q74" s="1"/>
      <c r="R74" s="1"/>
    </row>
    <row r="76" spans="1:18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3:16" ht="15">
      <c r="C77"/>
      <c r="D77"/>
      <c r="E77"/>
      <c r="F77"/>
      <c r="P77"/>
    </row>
    <row r="78" spans="3:16" ht="15">
      <c r="C78"/>
      <c r="D78"/>
      <c r="E78"/>
      <c r="F78"/>
      <c r="P78"/>
    </row>
    <row r="79" spans="3:16" ht="15">
      <c r="C79"/>
      <c r="D79"/>
      <c r="E79"/>
      <c r="F79"/>
      <c r="P79"/>
    </row>
    <row r="80" spans="3:16" ht="15">
      <c r="C80"/>
      <c r="D80"/>
      <c r="E80"/>
      <c r="F80"/>
      <c r="P80"/>
    </row>
    <row r="81" spans="3:16" ht="15">
      <c r="C81"/>
      <c r="D81"/>
      <c r="E81"/>
      <c r="F81"/>
      <c r="P81"/>
    </row>
    <row r="82" spans="3:16" ht="15">
      <c r="C82"/>
      <c r="D82"/>
      <c r="E82"/>
      <c r="F82"/>
      <c r="P82"/>
    </row>
    <row r="83" spans="3:16" ht="15">
      <c r="C83"/>
      <c r="D83"/>
      <c r="E83"/>
      <c r="F83"/>
      <c r="P83"/>
    </row>
    <row r="84" spans="3:16" ht="15">
      <c r="C84"/>
      <c r="D84"/>
      <c r="E84"/>
      <c r="F84"/>
      <c r="P84"/>
    </row>
    <row r="85" spans="3:16" ht="15">
      <c r="C85"/>
      <c r="D85"/>
      <c r="E85"/>
      <c r="F85"/>
      <c r="P85"/>
    </row>
    <row r="86" spans="3:16" ht="15">
      <c r="C86"/>
      <c r="D86"/>
      <c r="E86"/>
      <c r="F86"/>
      <c r="P86"/>
    </row>
    <row r="87" spans="3:16" ht="15">
      <c r="C87"/>
      <c r="D87"/>
      <c r="E87"/>
      <c r="F87"/>
      <c r="P87"/>
    </row>
    <row r="88" spans="3:16" ht="15">
      <c r="C88"/>
      <c r="D88"/>
      <c r="E88"/>
      <c r="F88"/>
      <c r="P88"/>
    </row>
    <row r="89" spans="3:16" ht="15">
      <c r="C89"/>
      <c r="D89"/>
      <c r="E89"/>
      <c r="F89"/>
      <c r="P89"/>
    </row>
    <row r="90" spans="3:16" ht="15">
      <c r="C90"/>
      <c r="D90"/>
      <c r="E90"/>
      <c r="F90"/>
      <c r="P90"/>
    </row>
    <row r="91" spans="3:16" ht="15">
      <c r="C91"/>
      <c r="D91"/>
      <c r="E91"/>
      <c r="F91"/>
      <c r="P91"/>
    </row>
    <row r="92" spans="3:16" ht="15">
      <c r="C92"/>
      <c r="D92"/>
      <c r="E92"/>
      <c r="F92"/>
      <c r="P92"/>
    </row>
    <row r="93" spans="3:16" ht="15">
      <c r="C93"/>
      <c r="D93"/>
      <c r="E93"/>
      <c r="F93"/>
      <c r="P93"/>
    </row>
    <row r="94" spans="3:16" ht="15">
      <c r="C94"/>
      <c r="D94"/>
      <c r="E94"/>
      <c r="F94"/>
      <c r="P94"/>
    </row>
    <row r="95" spans="3:16" ht="15">
      <c r="C95"/>
      <c r="D95"/>
      <c r="E95"/>
      <c r="F95"/>
      <c r="P95"/>
    </row>
    <row r="96" spans="3:16" ht="15">
      <c r="C96"/>
      <c r="D96"/>
      <c r="E96"/>
      <c r="F96"/>
      <c r="P96"/>
    </row>
    <row r="97" spans="3:16" ht="15">
      <c r="C97"/>
      <c r="D97"/>
      <c r="E97"/>
      <c r="F97"/>
      <c r="P97"/>
    </row>
    <row r="98" spans="3:16" ht="15">
      <c r="C98"/>
      <c r="D98"/>
      <c r="E98"/>
      <c r="F98"/>
      <c r="P98"/>
    </row>
    <row r="99" spans="3:16" ht="15">
      <c r="C99"/>
      <c r="D99"/>
      <c r="E99"/>
      <c r="F99"/>
      <c r="P99"/>
    </row>
    <row r="100" spans="3:16" ht="15">
      <c r="C100"/>
      <c r="D100"/>
      <c r="E100"/>
      <c r="F100"/>
      <c r="P100"/>
    </row>
    <row r="101" spans="3:16" ht="15">
      <c r="C101"/>
      <c r="D101"/>
      <c r="E101"/>
      <c r="F101"/>
      <c r="P101"/>
    </row>
    <row r="102" spans="3:16" ht="15">
      <c r="C102"/>
      <c r="D102"/>
      <c r="E102"/>
      <c r="F102"/>
      <c r="P102"/>
    </row>
    <row r="103" spans="3:16" ht="15">
      <c r="C103"/>
      <c r="D103"/>
      <c r="E103"/>
      <c r="F103"/>
      <c r="P103"/>
    </row>
    <row r="104" spans="3:16" ht="15">
      <c r="C104"/>
      <c r="D104"/>
      <c r="E104"/>
      <c r="F104"/>
      <c r="P104"/>
    </row>
    <row r="105" spans="3:16" ht="15">
      <c r="C105"/>
      <c r="D105"/>
      <c r="E105"/>
      <c r="F105"/>
      <c r="P105"/>
    </row>
    <row r="106" spans="3:16" ht="15">
      <c r="C106"/>
      <c r="D106"/>
      <c r="E106"/>
      <c r="F106"/>
      <c r="P106"/>
    </row>
    <row r="107" spans="3:16" ht="15">
      <c r="C107"/>
      <c r="D107"/>
      <c r="E107"/>
      <c r="F107"/>
      <c r="P107"/>
    </row>
    <row r="108" spans="3:16" ht="15">
      <c r="C108"/>
      <c r="D108"/>
      <c r="E108"/>
      <c r="F108"/>
      <c r="P108"/>
    </row>
    <row r="109" spans="3:16" ht="15">
      <c r="C109"/>
      <c r="D109"/>
      <c r="E109"/>
      <c r="F109"/>
      <c r="P109"/>
    </row>
    <row r="110" spans="3:16" ht="15">
      <c r="C110"/>
      <c r="D110"/>
      <c r="E110"/>
      <c r="F110"/>
      <c r="P110"/>
    </row>
    <row r="111" spans="3:16" ht="15">
      <c r="C111"/>
      <c r="D111"/>
      <c r="E111"/>
      <c r="F111"/>
      <c r="P111"/>
    </row>
    <row r="112" spans="3:16" ht="15">
      <c r="C112"/>
      <c r="D112"/>
      <c r="E112"/>
      <c r="F112"/>
      <c r="P112"/>
    </row>
    <row r="113" spans="3:16" ht="15">
      <c r="C113"/>
      <c r="D113"/>
      <c r="E113"/>
      <c r="F113"/>
      <c r="P113"/>
    </row>
    <row r="114" spans="3:16" ht="15">
      <c r="C114"/>
      <c r="D114"/>
      <c r="E114"/>
      <c r="F114"/>
      <c r="P114"/>
    </row>
    <row r="115" spans="3:16" ht="15">
      <c r="C115"/>
      <c r="D115"/>
      <c r="E115"/>
      <c r="F115"/>
      <c r="P115"/>
    </row>
    <row r="116" spans="3:16" ht="15">
      <c r="C116"/>
      <c r="D116"/>
      <c r="E116"/>
      <c r="F116"/>
      <c r="P116"/>
    </row>
    <row r="117" spans="3:16" ht="15">
      <c r="C117"/>
      <c r="D117"/>
      <c r="E117"/>
      <c r="F117"/>
      <c r="P117"/>
    </row>
    <row r="118" spans="3:16" ht="15">
      <c r="C118"/>
      <c r="D118"/>
      <c r="E118"/>
      <c r="F118"/>
      <c r="P118"/>
    </row>
    <row r="119" spans="3:16" ht="15">
      <c r="C119"/>
      <c r="D119"/>
      <c r="E119"/>
      <c r="F119"/>
      <c r="P119"/>
    </row>
    <row r="120" spans="3:16" ht="15">
      <c r="C120"/>
      <c r="D120"/>
      <c r="E120"/>
      <c r="F120"/>
      <c r="P120"/>
    </row>
    <row r="121" spans="3:16" ht="15">
      <c r="C121"/>
      <c r="D121"/>
      <c r="E121"/>
      <c r="F121"/>
      <c r="P121"/>
    </row>
    <row r="122" spans="3:16" ht="15">
      <c r="C122"/>
      <c r="D122"/>
      <c r="E122"/>
      <c r="F122"/>
      <c r="P122"/>
    </row>
    <row r="123" spans="3:16" ht="15">
      <c r="C123"/>
      <c r="D123"/>
      <c r="E123"/>
      <c r="F123"/>
      <c r="P123"/>
    </row>
    <row r="124" spans="3:16" ht="15">
      <c r="C124"/>
      <c r="D124"/>
      <c r="E124"/>
      <c r="F124"/>
      <c r="P124"/>
    </row>
    <row r="169" spans="1:18" s="4" customFormat="1" ht="15">
      <c r="A169"/>
      <c r="B169"/>
      <c r="C169" s="6"/>
      <c r="D169" s="7"/>
      <c r="E169" s="6"/>
      <c r="F169" s="10"/>
      <c r="G169"/>
      <c r="H169"/>
      <c r="I169"/>
      <c r="J169"/>
      <c r="K169"/>
      <c r="L169"/>
      <c r="M169"/>
      <c r="N169"/>
      <c r="O169"/>
      <c r="P169" s="5"/>
      <c r="Q169"/>
      <c r="R169"/>
    </row>
    <row r="183" spans="1:18" s="4" customFormat="1" ht="15">
      <c r="A183"/>
      <c r="B183"/>
      <c r="C183" s="6"/>
      <c r="D183" s="7"/>
      <c r="E183" s="6"/>
      <c r="F183" s="10"/>
      <c r="G183"/>
      <c r="H183"/>
      <c r="I183"/>
      <c r="J183"/>
      <c r="K183"/>
      <c r="L183"/>
      <c r="M183"/>
      <c r="N183"/>
      <c r="O183"/>
      <c r="P183" s="5"/>
      <c r="Q183"/>
      <c r="R183"/>
    </row>
    <row r="190" spans="1:18" s="4" customFormat="1" ht="15">
      <c r="A190"/>
      <c r="B190"/>
      <c r="C190" s="6"/>
      <c r="D190" s="7"/>
      <c r="E190" s="6"/>
      <c r="F190" s="10"/>
      <c r="G190"/>
      <c r="H190"/>
      <c r="I190"/>
      <c r="J190"/>
      <c r="K190"/>
      <c r="L190"/>
      <c r="M190"/>
      <c r="N190"/>
      <c r="O190"/>
      <c r="P190" s="5"/>
      <c r="Q190"/>
      <c r="R190"/>
    </row>
    <row r="191" spans="1:18" s="11" customFormat="1" ht="15">
      <c r="A191"/>
      <c r="B191"/>
      <c r="C191" s="6"/>
      <c r="D191" s="7"/>
      <c r="E191" s="6"/>
      <c r="F191" s="10"/>
      <c r="G191"/>
      <c r="H191"/>
      <c r="I191"/>
      <c r="J191"/>
      <c r="K191"/>
      <c r="L191"/>
      <c r="M191"/>
      <c r="N191"/>
      <c r="O191"/>
      <c r="P191" s="5"/>
      <c r="Q191"/>
      <c r="R191"/>
    </row>
    <row r="204" spans="1:18" s="4" customFormat="1" ht="15">
      <c r="A204"/>
      <c r="B204"/>
      <c r="C204" s="6"/>
      <c r="D204" s="7"/>
      <c r="E204" s="6"/>
      <c r="F204" s="10"/>
      <c r="G204"/>
      <c r="H204"/>
      <c r="I204"/>
      <c r="J204"/>
      <c r="K204"/>
      <c r="L204"/>
      <c r="M204"/>
      <c r="N204"/>
      <c r="O204"/>
      <c r="P204" s="5"/>
      <c r="Q204"/>
      <c r="R204"/>
    </row>
    <row r="205" spans="1:18" s="9" customFormat="1" ht="15">
      <c r="A205"/>
      <c r="B205"/>
      <c r="C205" s="6"/>
      <c r="D205" s="7"/>
      <c r="E205" s="6"/>
      <c r="F205" s="10"/>
      <c r="G205"/>
      <c r="H205"/>
      <c r="I205"/>
      <c r="J205"/>
      <c r="K205"/>
      <c r="L205"/>
      <c r="M205"/>
      <c r="N205"/>
      <c r="O205"/>
      <c r="P205" s="5"/>
      <c r="Q205"/>
      <c r="R205"/>
    </row>
    <row r="216" spans="1:18" s="4" customFormat="1" ht="15">
      <c r="A216"/>
      <c r="B216"/>
      <c r="C216" s="6"/>
      <c r="D216" s="7"/>
      <c r="E216" s="6"/>
      <c r="F216" s="10"/>
      <c r="G216"/>
      <c r="H216"/>
      <c r="I216"/>
      <c r="J216"/>
      <c r="K216"/>
      <c r="L216"/>
      <c r="M216"/>
      <c r="N216"/>
      <c r="O216"/>
      <c r="P216" s="5"/>
      <c r="Q216"/>
      <c r="R216"/>
    </row>
    <row r="222" spans="1:18" s="12" customFormat="1" ht="15">
      <c r="A222"/>
      <c r="B222"/>
      <c r="C222" s="6"/>
      <c r="D222" s="7"/>
      <c r="E222" s="6"/>
      <c r="F222" s="10"/>
      <c r="G222"/>
      <c r="H222"/>
      <c r="I222"/>
      <c r="J222"/>
      <c r="K222"/>
      <c r="L222"/>
      <c r="M222"/>
      <c r="N222"/>
      <c r="O222"/>
      <c r="P222" s="5"/>
      <c r="Q222"/>
      <c r="R222"/>
    </row>
    <row r="225" spans="1:18" s="4" customFormat="1" ht="15">
      <c r="A225"/>
      <c r="B225"/>
      <c r="C225" s="6"/>
      <c r="D225" s="7"/>
      <c r="E225" s="6"/>
      <c r="F225" s="10"/>
      <c r="G225"/>
      <c r="H225"/>
      <c r="I225"/>
      <c r="J225"/>
      <c r="K225"/>
      <c r="L225"/>
      <c r="M225"/>
      <c r="N225"/>
      <c r="O225"/>
      <c r="P225" s="5"/>
      <c r="Q225"/>
      <c r="R225"/>
    </row>
    <row r="243" spans="1:18" s="4" customFormat="1" ht="15">
      <c r="A243"/>
      <c r="B243"/>
      <c r="C243" s="6"/>
      <c r="D243" s="7"/>
      <c r="E243" s="6"/>
      <c r="F243" s="10"/>
      <c r="G243"/>
      <c r="H243"/>
      <c r="I243"/>
      <c r="J243"/>
      <c r="K243"/>
      <c r="L243"/>
      <c r="M243"/>
      <c r="N243"/>
      <c r="O243"/>
      <c r="P243" s="5"/>
      <c r="Q243"/>
      <c r="R243"/>
    </row>
    <row r="260" spans="1:18" s="4" customFormat="1" ht="15">
      <c r="A260"/>
      <c r="B260"/>
      <c r="C260" s="6"/>
      <c r="D260" s="7"/>
      <c r="E260" s="6"/>
      <c r="F260" s="10"/>
      <c r="G260"/>
      <c r="H260"/>
      <c r="I260"/>
      <c r="J260"/>
      <c r="K260"/>
      <c r="L260"/>
      <c r="M260"/>
      <c r="N260"/>
      <c r="O260"/>
      <c r="P260" s="5"/>
      <c r="Q260"/>
      <c r="R260"/>
    </row>
    <row r="264" spans="1:18" s="4" customFormat="1" ht="15">
      <c r="A264"/>
      <c r="B264"/>
      <c r="C264" s="6"/>
      <c r="D264" s="7"/>
      <c r="E264" s="6"/>
      <c r="F264" s="10"/>
      <c r="G264"/>
      <c r="H264"/>
      <c r="I264"/>
      <c r="J264"/>
      <c r="K264"/>
      <c r="L264"/>
      <c r="M264"/>
      <c r="N264"/>
      <c r="O264"/>
      <c r="P264" s="5"/>
      <c r="Q264"/>
      <c r="R264"/>
    </row>
    <row r="271" spans="1:18" s="4" customFormat="1" ht="15">
      <c r="A271"/>
      <c r="B271"/>
      <c r="C271" s="6"/>
      <c r="D271" s="7"/>
      <c r="E271" s="6"/>
      <c r="F271" s="10"/>
      <c r="G271"/>
      <c r="H271"/>
      <c r="I271"/>
      <c r="J271"/>
      <c r="K271"/>
      <c r="L271"/>
      <c r="M271"/>
      <c r="N271"/>
      <c r="O271"/>
      <c r="P271" s="5"/>
      <c r="Q271"/>
      <c r="R271"/>
    </row>
    <row r="363" spans="1:18" s="8" customFormat="1" ht="15.75">
      <c r="A363"/>
      <c r="B363"/>
      <c r="C363" s="6"/>
      <c r="D363" s="7"/>
      <c r="E363" s="6"/>
      <c r="F363" s="10"/>
      <c r="G363"/>
      <c r="H363"/>
      <c r="I363"/>
      <c r="J363"/>
      <c r="K363"/>
      <c r="L363"/>
      <c r="M363"/>
      <c r="N363"/>
      <c r="O363"/>
      <c r="P363" s="5"/>
      <c r="Q363"/>
      <c r="R363"/>
    </row>
  </sheetData>
  <sheetProtection/>
  <mergeCells count="62">
    <mergeCell ref="A66:R66"/>
    <mergeCell ref="A62:R62"/>
    <mergeCell ref="R27:R47"/>
    <mergeCell ref="A59:R59"/>
    <mergeCell ref="A50:R50"/>
    <mergeCell ref="A58:B58"/>
    <mergeCell ref="A56:R56"/>
    <mergeCell ref="A49:R49"/>
    <mergeCell ref="A63:R63"/>
    <mergeCell ref="A65:B65"/>
    <mergeCell ref="A72:R73"/>
    <mergeCell ref="A74:B74"/>
    <mergeCell ref="E74:F74"/>
    <mergeCell ref="A68:B68"/>
    <mergeCell ref="A71:D71"/>
    <mergeCell ref="A69:D69"/>
    <mergeCell ref="A70:D70"/>
    <mergeCell ref="A7:R7"/>
    <mergeCell ref="P1:R1"/>
    <mergeCell ref="P2:R2"/>
    <mergeCell ref="A13:R13"/>
    <mergeCell ref="F10:F11"/>
    <mergeCell ref="P8:P11"/>
    <mergeCell ref="H10:H11"/>
    <mergeCell ref="A1:F1"/>
    <mergeCell ref="A2:F2"/>
    <mergeCell ref="A3:F3"/>
    <mergeCell ref="P3:R3"/>
    <mergeCell ref="P4:R4"/>
    <mergeCell ref="A5:F5"/>
    <mergeCell ref="P5:R5"/>
    <mergeCell ref="A4:G4"/>
    <mergeCell ref="O8:O11"/>
    <mergeCell ref="A6:R6"/>
    <mergeCell ref="N8:N11"/>
    <mergeCell ref="L10:L11"/>
    <mergeCell ref="E10:E11"/>
    <mergeCell ref="M10:M11"/>
    <mergeCell ref="C8:C11"/>
    <mergeCell ref="A21:R21"/>
    <mergeCell ref="A20:B20"/>
    <mergeCell ref="G8:M9"/>
    <mergeCell ref="Q8:Q11"/>
    <mergeCell ref="J10:J11"/>
    <mergeCell ref="K10:K11"/>
    <mergeCell ref="D8:D11"/>
    <mergeCell ref="A25:R25"/>
    <mergeCell ref="R8:R11"/>
    <mergeCell ref="A8:A11"/>
    <mergeCell ref="B8:B11"/>
    <mergeCell ref="R15:R19"/>
    <mergeCell ref="G10:G11"/>
    <mergeCell ref="A24:B24"/>
    <mergeCell ref="E8:F9"/>
    <mergeCell ref="I10:I11"/>
    <mergeCell ref="A61:B61"/>
    <mergeCell ref="A55:R55"/>
    <mergeCell ref="A14:R14"/>
    <mergeCell ref="R51:R53"/>
    <mergeCell ref="A26:R26"/>
    <mergeCell ref="A48:B48"/>
    <mergeCell ref="R22:R23"/>
  </mergeCells>
  <printOptions/>
  <pageMargins left="0.23" right="0.17" top="0.6640625" bottom="0.22" header="0.31496062992125984" footer="0.19"/>
  <pageSetup horizontalDpi="180" verticalDpi="180" orientation="landscape" paperSize="9" scale="85" r:id="rId1"/>
  <headerFooter>
    <oddHeader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2019-09-30T05:33:14Z</dcterms:modified>
  <cp:category/>
  <cp:version/>
  <cp:contentType/>
  <cp:contentStatus/>
</cp:coreProperties>
</file>