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Лист1!$A$1:$S$68</definedName>
  </definedNames>
  <calcPr calcId="125725" iterateCount="27"/>
</workbook>
</file>

<file path=xl/calcChain.xml><?xml version="1.0" encoding="utf-8"?>
<calcChain xmlns="http://schemas.openxmlformats.org/spreadsheetml/2006/main">
  <c r="F29" i="1"/>
  <c r="D29"/>
  <c r="F45"/>
  <c r="G63"/>
  <c r="D45"/>
  <c r="F57"/>
  <c r="D57"/>
  <c r="F62"/>
  <c r="D62"/>
  <c r="R60"/>
  <c r="R43"/>
  <c r="R22"/>
  <c r="R23"/>
  <c r="R24"/>
  <c r="R25"/>
  <c r="R26"/>
  <c r="R27"/>
  <c r="R28"/>
  <c r="R49"/>
  <c r="R50"/>
  <c r="R51"/>
  <c r="R52"/>
  <c r="R53"/>
  <c r="R54"/>
  <c r="R57" s="1"/>
  <c r="R55"/>
  <c r="R56"/>
  <c r="R48"/>
  <c r="R44"/>
  <c r="R42"/>
  <c r="R41"/>
  <c r="R40"/>
  <c r="R39"/>
  <c r="R38"/>
  <c r="R37"/>
  <c r="R36"/>
  <c r="R35"/>
  <c r="R34"/>
  <c r="R33"/>
  <c r="R32"/>
  <c r="R31"/>
  <c r="R30"/>
  <c r="F63" l="1"/>
  <c r="R29"/>
  <c r="R45"/>
  <c r="D63"/>
  <c r="R58"/>
  <c r="R59"/>
  <c r="R61"/>
  <c r="R62" l="1"/>
  <c r="R63" s="1"/>
  <c r="F47"/>
  <c r="D47"/>
  <c r="R46"/>
  <c r="R21"/>
  <c r="R47" l="1"/>
</calcChain>
</file>

<file path=xl/sharedStrings.xml><?xml version="1.0" encoding="utf-8"?>
<sst xmlns="http://schemas.openxmlformats.org/spreadsheetml/2006/main" count="253" uniqueCount="82">
  <si>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</si>
  <si>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</si>
  <si>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</si>
  <si>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</si>
  <si>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</si>
  <si>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</si>
  <si>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</si>
  <si>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</si>
  <si>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</si>
  <si>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</si>
  <si>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</si>
  <si>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</si>
  <si>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</si>
  <si>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</si>
  <si>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</si>
  <si>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</si>
  <si>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</si>
  <si>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</si>
  <si>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</si>
  <si>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</si>
  <si>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</si>
  <si>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</si>
  <si>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заходів з поліпшення санітарного стану лісів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</si>
  <si>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</si>
  <si>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</si>
  <si>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</si>
  <si>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</si>
  <si>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</si>
  <si>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</si>
  <si>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Суське</t>
  </si>
  <si>
    <t>1А</t>
  </si>
  <si>
    <t>ЛГЧЛЗЗ</t>
  </si>
  <si>
    <t>10Сз+Дз+Бп</t>
  </si>
  <si>
    <t>10Сз</t>
  </si>
  <si>
    <t>10Сз+Дз</t>
  </si>
  <si>
    <t>10Сз+Бп</t>
  </si>
  <si>
    <t>Всього</t>
  </si>
  <si>
    <t>Новоставське</t>
  </si>
  <si>
    <t>1а</t>
  </si>
  <si>
    <t>1б</t>
  </si>
  <si>
    <t>Решуцьке</t>
  </si>
  <si>
    <t>ЛПЧЛЗЗ</t>
  </si>
  <si>
    <t>Клеванське</t>
  </si>
  <si>
    <t>Деражненське</t>
  </si>
  <si>
    <t>10Сз+Бп+Дз</t>
  </si>
  <si>
    <t>9Сз1Бп</t>
  </si>
  <si>
    <t>Разом</t>
  </si>
  <si>
    <t>СРС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</si>
  <si>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</si>
  <si>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</si>
  <si>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</si>
  <si>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8Сз2Дз+Бп+Ос+Влч</t>
  </si>
  <si>
    <t>9Сз1Дз+Бп+Гз</t>
  </si>
  <si>
    <t>10Сз+Дз+Ос+Бп</t>
  </si>
  <si>
    <t>8Сз2Гз+Дз+Бп+Влч+Ос</t>
  </si>
  <si>
    <t>7Сз2Дз1Гз+Бп+Ос+Влч</t>
  </si>
  <si>
    <t>8Сз1Дз1Гз+Бп, Ос</t>
  </si>
  <si>
    <t>6Сз3Дз1Гз+Бп, Ос,Влч</t>
  </si>
  <si>
    <t>10Сз+Бп, Дз, Влч, Ос</t>
  </si>
  <si>
    <t>10Сз+Дз, Гз</t>
  </si>
  <si>
    <t>10Сз+Дз, Бп, Лпд, Гз</t>
  </si>
  <si>
    <t>10Сз+Лпд, Дз, Гз</t>
  </si>
  <si>
    <t>10Сз+Дз+Бз</t>
  </si>
  <si>
    <t>5Дз3Гз2Сз+Влч+Ос</t>
  </si>
  <si>
    <t>10СЗ+ЯЛЕ+ДЗ</t>
  </si>
  <si>
    <t>1В</t>
  </si>
  <si>
    <t>8Сз2Яле</t>
  </si>
  <si>
    <t>9Сз1Дз+Гз</t>
  </si>
  <si>
    <t>Директор ДП" Клеванський лісгосп "                                                                          Чуприна С.В.</t>
  </si>
  <si>
    <t>Директор державного  спецеалізованого</t>
  </si>
  <si>
    <t>4Лз4Сз2Влч</t>
  </si>
  <si>
    <t>6Сз2Дз1Бп1Гз</t>
  </si>
  <si>
    <t>7Бп2Влч1Ос+Сз+Дз</t>
  </si>
  <si>
    <t>10Сз+Яле+Мде+Дз+Гз</t>
  </si>
  <si>
    <t>8Сз1Дз1Гз+Яле</t>
  </si>
  <si>
    <t>7Сз3Яле+Дз+Гз+Бп</t>
  </si>
  <si>
    <t>8Сз1Яле1Гз+Дз+Бп</t>
  </si>
  <si>
    <t>8Сз2Яле+Бп+Дз+Гз+Влч</t>
  </si>
  <si>
    <t>10Сз+Дз+Гз+Яле</t>
  </si>
  <si>
    <t>10Сз+Дз+Гз+Яле+Бп</t>
  </si>
  <si>
    <t>6Сз2Влч2Бп+Клг</t>
  </si>
  <si>
    <t>Пониження РГВ(КВШ)</t>
  </si>
</sst>
</file>

<file path=xl/styles.xml><?xml version="1.0" encoding="utf-8"?>
<styleSheet xmlns="http://schemas.openxmlformats.org/spreadsheetml/2006/main">
  <numFmts count="2">
    <numFmt numFmtId="164" formatCode="[$-422]General"/>
    <numFmt numFmtId="165" formatCode="0.0"/>
  </numFmts>
  <fonts count="2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21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justify" vertical="justify" textRotation="90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justify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justify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justify"/>
    </xf>
    <xf numFmtId="0" fontId="14" fillId="0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20" fillId="2" borderId="1" xfId="0" applyFont="1" applyFill="1" applyBorder="1" applyAlignment="1">
      <alignment horizontal="center" vertical="center"/>
    </xf>
    <xf numFmtId="164" fontId="4" fillId="0" borderId="0" xfId="0" applyNumberFormat="1" applyFont="1"/>
    <xf numFmtId="0" fontId="1" fillId="0" borderId="1" xfId="0" applyFont="1" applyBorder="1" applyAlignment="1">
      <alignment horizontal="justify" vertical="center" textRotation="90"/>
    </xf>
    <xf numFmtId="165" fontId="2" fillId="0" borderId="12" xfId="0" applyNumberFormat="1" applyFont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18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/>
    </xf>
    <xf numFmtId="165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9" fillId="2" borderId="3" xfId="0" applyFont="1" applyFill="1" applyBorder="1" applyAlignment="1">
      <alignment horizontal="center"/>
    </xf>
    <xf numFmtId="165" fontId="19" fillId="2" borderId="3" xfId="0" applyNumberFormat="1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justify"/>
    </xf>
    <xf numFmtId="165" fontId="19" fillId="2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justify"/>
    </xf>
    <xf numFmtId="0" fontId="20" fillId="2" borderId="1" xfId="0" applyFont="1" applyFill="1" applyBorder="1" applyAlignment="1">
      <alignment horizontal="justify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3" xfId="0" applyFont="1" applyFill="1" applyBorder="1"/>
    <xf numFmtId="164" fontId="2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2" fontId="7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/>
    <xf numFmtId="2" fontId="0" fillId="2" borderId="0" xfId="0" applyNumberFormat="1" applyFill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65" fontId="22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7" fillId="2" borderId="5" xfId="1" applyFont="1" applyFill="1" applyBorder="1" applyAlignment="1" applyProtection="1">
      <alignment horizontal="center"/>
    </xf>
    <xf numFmtId="164" fontId="17" fillId="2" borderId="6" xfId="1" applyFont="1" applyFill="1" applyBorder="1" applyAlignment="1" applyProtection="1">
      <alignment horizontal="center"/>
    </xf>
    <xf numFmtId="164" fontId="17" fillId="2" borderId="22" xfId="1" applyFont="1" applyFill="1" applyBorder="1" applyAlignment="1" applyProtection="1">
      <alignment horizontal="center"/>
    </xf>
    <xf numFmtId="164" fontId="19" fillId="2" borderId="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64" fontId="17" fillId="2" borderId="21" xfId="1" applyFont="1" applyFill="1" applyBorder="1" applyAlignment="1" applyProtection="1">
      <alignment horizontal="center"/>
    </xf>
    <xf numFmtId="164" fontId="17" fillId="2" borderId="17" xfId="1" applyFont="1" applyFill="1" applyBorder="1" applyAlignment="1" applyProtection="1">
      <alignment horizontal="center"/>
    </xf>
    <xf numFmtId="164" fontId="17" fillId="2" borderId="23" xfId="1" applyFont="1" applyFill="1" applyBorder="1" applyAlignment="1" applyProtection="1">
      <alignment horizontal="center"/>
    </xf>
    <xf numFmtId="0" fontId="0" fillId="2" borderId="11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2" fontId="24" fillId="2" borderId="8" xfId="0" applyNumberFormat="1" applyFont="1" applyFill="1" applyBorder="1" applyAlignment="1">
      <alignment horizontal="center"/>
    </xf>
    <xf numFmtId="2" fontId="24" fillId="2" borderId="7" xfId="0" applyNumberFormat="1" applyFont="1" applyFill="1" applyBorder="1" applyAlignment="1">
      <alignment horizontal="center"/>
    </xf>
    <xf numFmtId="0" fontId="4" fillId="2" borderId="0" xfId="0" applyFont="1" applyFill="1"/>
    <xf numFmtId="2" fontId="23" fillId="2" borderId="1" xfId="0" applyNumberFormat="1" applyFont="1" applyFill="1" applyBorder="1" applyAlignment="1">
      <alignment horizontal="center"/>
    </xf>
    <xf numFmtId="164" fontId="17" fillId="0" borderId="0" xfId="1" applyFont="1" applyFill="1" applyBorder="1" applyAlignment="1" applyProtection="1">
      <alignment horizontal="center"/>
    </xf>
    <xf numFmtId="2" fontId="24" fillId="2" borderId="24" xfId="0" applyNumberFormat="1" applyFont="1" applyFill="1" applyBorder="1" applyAlignment="1">
      <alignment horizontal="center"/>
    </xf>
    <xf numFmtId="2" fontId="24" fillId="2" borderId="16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justify"/>
    </xf>
    <xf numFmtId="0" fontId="6" fillId="0" borderId="1" xfId="0" applyFont="1" applyBorder="1" applyAlignment="1">
      <alignment horizontal="justify" vertical="center"/>
    </xf>
    <xf numFmtId="164" fontId="5" fillId="2" borderId="18" xfId="0" applyNumberFormat="1" applyFont="1" applyFill="1" applyBorder="1" applyAlignment="1">
      <alignment horizontal="justify" vertical="center"/>
    </xf>
    <xf numFmtId="2" fontId="5" fillId="2" borderId="8" xfId="0" applyNumberFormat="1" applyFont="1" applyFill="1" applyBorder="1" applyAlignment="1">
      <alignment horizontal="justify" vertical="center"/>
    </xf>
    <xf numFmtId="165" fontId="5" fillId="2" borderId="8" xfId="0" applyNumberFormat="1" applyFont="1" applyFill="1" applyBorder="1" applyAlignment="1">
      <alignment horizontal="justify" vertical="center"/>
    </xf>
    <xf numFmtId="165" fontId="22" fillId="2" borderId="8" xfId="0" applyNumberFormat="1" applyFont="1" applyFill="1" applyBorder="1" applyAlignment="1">
      <alignment horizontal="justify" vertical="center"/>
    </xf>
    <xf numFmtId="165" fontId="2" fillId="2" borderId="10" xfId="0" applyNumberFormat="1" applyFont="1" applyFill="1" applyBorder="1" applyAlignment="1">
      <alignment horizontal="justify" vertical="center"/>
    </xf>
    <xf numFmtId="2" fontId="24" fillId="2" borderId="8" xfId="0" applyNumberFormat="1" applyFont="1" applyFill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justify" textRotation="90"/>
    </xf>
    <xf numFmtId="0" fontId="1" fillId="0" borderId="3" xfId="0" applyFont="1" applyBorder="1" applyAlignment="1">
      <alignment horizontal="justify" vertical="justify" textRotation="90"/>
    </xf>
    <xf numFmtId="0" fontId="1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topLeftCell="A45" zoomScaleNormal="100" zoomScaleSheetLayoutView="100" workbookViewId="0">
      <selection activeCell="R19" sqref="R19:R20"/>
    </sheetView>
  </sheetViews>
  <sheetFormatPr defaultRowHeight="15"/>
  <cols>
    <col min="1" max="1" width="13.5703125" style="4" customWidth="1"/>
    <col min="2" max="2" width="6" style="4" customWidth="1"/>
    <col min="3" max="3" width="5.140625" style="4" customWidth="1"/>
    <col min="4" max="4" width="8.140625" style="4" customWidth="1"/>
    <col min="5" max="5" width="5" style="4" customWidth="1"/>
    <col min="6" max="6" width="10.7109375" style="4" customWidth="1"/>
    <col min="7" max="7" width="7.28515625" style="4" customWidth="1"/>
    <col min="8" max="8" width="15.140625" style="5" customWidth="1"/>
    <col min="9" max="9" width="5.5703125" style="4" customWidth="1"/>
    <col min="10" max="10" width="6.42578125" style="4" customWidth="1"/>
    <col min="11" max="12" width="7.140625" style="4" customWidth="1"/>
    <col min="13" max="13" width="6.7109375" style="4" customWidth="1"/>
    <col min="14" max="14" width="6.5703125" style="4" customWidth="1"/>
    <col min="15" max="15" width="7.85546875" style="4" customWidth="1"/>
    <col min="16" max="16" width="5.7109375" style="4" customWidth="1"/>
    <col min="17" max="17" width="12.140625" style="5" customWidth="1"/>
    <col min="18" max="18" width="9.5703125" style="4" customWidth="1"/>
    <col min="19" max="19" width="6.140625" style="4" customWidth="1"/>
  </cols>
  <sheetData>
    <row r="1" spans="1:20" ht="15.75" customHeight="1">
      <c r="A1" s="7"/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117" t="s">
        <v>24</v>
      </c>
      <c r="R1" s="117"/>
      <c r="S1" s="117"/>
    </row>
    <row r="2" spans="1:20" ht="15.75" customHeight="1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117" t="s">
        <v>25</v>
      </c>
      <c r="R2" s="117"/>
      <c r="S2" s="117"/>
    </row>
    <row r="3" spans="1:20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9"/>
      <c r="R3" s="10"/>
      <c r="S3"/>
    </row>
    <row r="4" spans="1:20">
      <c r="A4" s="120" t="s">
        <v>28</v>
      </c>
      <c r="B4" s="120"/>
      <c r="C4" s="120"/>
      <c r="D4" s="120"/>
      <c r="E4" s="120"/>
      <c r="F4" s="120"/>
      <c r="G4" s="7"/>
      <c r="H4" s="8"/>
      <c r="I4" s="7"/>
      <c r="J4" s="7"/>
      <c r="K4" s="7"/>
      <c r="L4" s="11"/>
      <c r="M4" s="11"/>
      <c r="N4" s="118" t="s">
        <v>28</v>
      </c>
      <c r="O4" s="118"/>
      <c r="P4" s="118"/>
      <c r="Q4" s="118"/>
      <c r="R4" s="11"/>
      <c r="S4" s="12"/>
      <c r="T4" s="13"/>
    </row>
    <row r="5" spans="1:20">
      <c r="A5" s="14" t="s">
        <v>69</v>
      </c>
      <c r="B5" s="14"/>
      <c r="C5" s="14"/>
      <c r="D5" s="14"/>
      <c r="E5" s="14"/>
      <c r="F5" s="14"/>
      <c r="G5" s="7"/>
      <c r="H5" s="8"/>
      <c r="I5" s="7"/>
      <c r="J5" s="7"/>
      <c r="K5" s="7"/>
      <c r="L5" s="15"/>
      <c r="M5" s="15" t="s">
        <v>26</v>
      </c>
      <c r="N5" s="15"/>
      <c r="O5" s="15"/>
      <c r="P5" s="15"/>
      <c r="Q5" s="16"/>
      <c r="R5" s="17"/>
      <c r="S5" s="18"/>
      <c r="T5" s="19"/>
    </row>
    <row r="6" spans="1:20">
      <c r="A6" s="120" t="s">
        <v>48</v>
      </c>
      <c r="B6" s="120"/>
      <c r="C6" s="120"/>
      <c r="D6" s="120"/>
      <c r="E6" s="120"/>
      <c r="F6" s="120"/>
      <c r="G6" s="7"/>
      <c r="H6" s="8"/>
      <c r="I6" s="7"/>
      <c r="J6" s="7"/>
      <c r="K6" s="7"/>
      <c r="L6" s="15"/>
      <c r="M6" s="20" t="s">
        <v>27</v>
      </c>
      <c r="N6" s="20"/>
      <c r="O6" s="20"/>
      <c r="P6" s="20"/>
      <c r="Q6" s="21"/>
      <c r="R6" s="17"/>
      <c r="S6" s="22"/>
      <c r="T6" s="22"/>
    </row>
    <row r="7" spans="1:20" ht="23.25" customHeight="1">
      <c r="A7" s="119"/>
      <c r="B7" s="119"/>
      <c r="C7" s="119"/>
      <c r="D7" s="120" t="s">
        <v>49</v>
      </c>
      <c r="E7" s="120"/>
      <c r="F7" s="23"/>
      <c r="G7" s="7"/>
      <c r="H7" s="8"/>
      <c r="I7" s="7"/>
      <c r="J7" s="7"/>
      <c r="K7" s="7"/>
      <c r="L7" s="22" t="s">
        <v>50</v>
      </c>
      <c r="M7" s="22"/>
      <c r="N7" s="22"/>
      <c r="O7" s="22"/>
      <c r="P7" s="22"/>
      <c r="Q7" s="100"/>
      <c r="R7" s="22"/>
      <c r="S7" s="22"/>
      <c r="T7" s="22"/>
    </row>
    <row r="8" spans="1:20">
      <c r="A8" s="7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9"/>
      <c r="R8" s="10"/>
      <c r="S8"/>
    </row>
    <row r="9" spans="1:20">
      <c r="A9" s="7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9"/>
      <c r="R9" s="10"/>
      <c r="S9"/>
    </row>
    <row r="10" spans="1:20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9"/>
      <c r="R10" s="10"/>
      <c r="S10"/>
    </row>
    <row r="11" spans="1:20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10"/>
      <c r="S11"/>
    </row>
    <row r="12" spans="1:20">
      <c r="A12" s="7"/>
      <c r="B12" s="7"/>
      <c r="C12" s="7"/>
      <c r="D12" s="7"/>
      <c r="E12" s="7"/>
      <c r="F12" s="7"/>
      <c r="G12" s="7"/>
      <c r="H12" s="8"/>
      <c r="I12" s="7"/>
      <c r="J12" s="7"/>
      <c r="K12" s="7"/>
      <c r="L12" s="7"/>
      <c r="M12" s="7"/>
      <c r="N12" s="7"/>
      <c r="O12" s="7"/>
      <c r="P12" s="7"/>
      <c r="Q12" s="9"/>
      <c r="R12" s="10"/>
      <c r="S12"/>
    </row>
    <row r="13" spans="1:20">
      <c r="A13" s="7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9"/>
      <c r="R13" s="10"/>
      <c r="S13"/>
    </row>
    <row r="14" spans="1:20">
      <c r="A14" s="7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9"/>
      <c r="R14" s="10"/>
      <c r="S14"/>
    </row>
    <row r="15" spans="1:20" ht="15.7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0" ht="15.75">
      <c r="A16" s="121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21" customHeight="1">
      <c r="A17" s="113" t="s">
        <v>23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24"/>
    </row>
    <row r="18" spans="1:19" ht="45" customHeight="1">
      <c r="A18" s="7"/>
      <c r="B18" s="7"/>
      <c r="C18" s="7"/>
      <c r="D18" s="7"/>
      <c r="E18" s="7"/>
      <c r="F18" s="7"/>
      <c r="G18" s="25"/>
      <c r="H18" s="26"/>
      <c r="I18" s="25"/>
      <c r="J18" s="25"/>
      <c r="K18" s="25"/>
      <c r="L18" s="25"/>
      <c r="M18" s="25"/>
      <c r="N18" s="25"/>
      <c r="O18" s="7"/>
      <c r="P18" s="7"/>
      <c r="Q18" s="9"/>
      <c r="R18" s="10"/>
      <c r="S18"/>
    </row>
    <row r="19" spans="1:19" ht="45" customHeight="1">
      <c r="A19" s="109" t="s">
        <v>0</v>
      </c>
      <c r="B19" s="116" t="s">
        <v>1</v>
      </c>
      <c r="C19" s="116" t="s">
        <v>2</v>
      </c>
      <c r="D19" s="116" t="s">
        <v>3</v>
      </c>
      <c r="E19" s="116" t="s">
        <v>4</v>
      </c>
      <c r="F19" s="108" t="s">
        <v>5</v>
      </c>
      <c r="G19" s="108"/>
      <c r="H19" s="108" t="s">
        <v>8</v>
      </c>
      <c r="I19" s="108"/>
      <c r="J19" s="108"/>
      <c r="K19" s="108"/>
      <c r="L19" s="108"/>
      <c r="M19" s="108"/>
      <c r="N19" s="108"/>
      <c r="O19" s="109" t="s">
        <v>16</v>
      </c>
      <c r="P19" s="111" t="s">
        <v>17</v>
      </c>
      <c r="Q19" s="114" t="s">
        <v>18</v>
      </c>
      <c r="R19" s="111" t="s">
        <v>20</v>
      </c>
      <c r="S19" s="111" t="s">
        <v>19</v>
      </c>
    </row>
    <row r="20" spans="1:19" ht="112.5" customHeight="1">
      <c r="A20" s="110"/>
      <c r="B20" s="116"/>
      <c r="C20" s="116"/>
      <c r="D20" s="116"/>
      <c r="E20" s="116"/>
      <c r="F20" s="3" t="s">
        <v>6</v>
      </c>
      <c r="G20" s="2" t="s">
        <v>7</v>
      </c>
      <c r="H20" s="29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1" t="s">
        <v>14</v>
      </c>
      <c r="N20" s="1" t="s">
        <v>15</v>
      </c>
      <c r="O20" s="110"/>
      <c r="P20" s="112"/>
      <c r="Q20" s="115"/>
      <c r="R20" s="112"/>
      <c r="S20" s="112"/>
    </row>
    <row r="21" spans="1:19" s="40" customFormat="1" ht="25.5">
      <c r="A21" s="33" t="s">
        <v>43</v>
      </c>
      <c r="B21" s="36">
        <v>19</v>
      </c>
      <c r="C21" s="36">
        <v>22</v>
      </c>
      <c r="D21" s="43">
        <v>9</v>
      </c>
      <c r="E21" s="39">
        <v>1</v>
      </c>
      <c r="F21" s="43">
        <v>1.2</v>
      </c>
      <c r="G21" s="95"/>
      <c r="H21" s="44" t="s">
        <v>34</v>
      </c>
      <c r="I21" s="36">
        <v>61</v>
      </c>
      <c r="J21" s="37">
        <v>0.85</v>
      </c>
      <c r="K21" s="36">
        <v>1</v>
      </c>
      <c r="L21" s="36">
        <v>21</v>
      </c>
      <c r="M21" s="36">
        <v>22</v>
      </c>
      <c r="N21" s="38">
        <v>360</v>
      </c>
      <c r="O21" s="34" t="s">
        <v>31</v>
      </c>
      <c r="P21" s="35" t="s">
        <v>47</v>
      </c>
      <c r="Q21" s="101" t="s">
        <v>81</v>
      </c>
      <c r="R21" s="41">
        <f t="shared" ref="R21:R28" si="0">N21*F21</f>
        <v>432</v>
      </c>
      <c r="S21" s="27"/>
    </row>
    <row r="22" spans="1:19" s="40" customFormat="1" ht="25.5">
      <c r="A22" s="33" t="s">
        <v>43</v>
      </c>
      <c r="B22" s="36">
        <v>20</v>
      </c>
      <c r="C22" s="36">
        <v>19</v>
      </c>
      <c r="D22" s="43">
        <v>6.5</v>
      </c>
      <c r="E22" s="39">
        <v>1</v>
      </c>
      <c r="F22" s="43">
        <v>0.3</v>
      </c>
      <c r="G22" s="95"/>
      <c r="H22" s="44" t="s">
        <v>45</v>
      </c>
      <c r="I22" s="36">
        <v>62</v>
      </c>
      <c r="J22" s="37">
        <v>0.85</v>
      </c>
      <c r="K22" s="36" t="s">
        <v>30</v>
      </c>
      <c r="L22" s="36">
        <v>23</v>
      </c>
      <c r="M22" s="36">
        <v>24</v>
      </c>
      <c r="N22" s="38">
        <v>400</v>
      </c>
      <c r="O22" s="34" t="s">
        <v>31</v>
      </c>
      <c r="P22" s="35" t="s">
        <v>47</v>
      </c>
      <c r="Q22" s="101" t="s">
        <v>81</v>
      </c>
      <c r="R22" s="41">
        <f t="shared" si="0"/>
        <v>120</v>
      </c>
      <c r="S22" s="27"/>
    </row>
    <row r="23" spans="1:19" s="40" customFormat="1" ht="25.5">
      <c r="A23" s="33" t="s">
        <v>43</v>
      </c>
      <c r="B23" s="36">
        <v>20</v>
      </c>
      <c r="C23" s="36">
        <v>18</v>
      </c>
      <c r="D23" s="43">
        <v>1.5</v>
      </c>
      <c r="E23" s="39">
        <v>1</v>
      </c>
      <c r="F23" s="43">
        <v>0.2</v>
      </c>
      <c r="G23" s="95"/>
      <c r="H23" s="44" t="s">
        <v>70</v>
      </c>
      <c r="I23" s="36">
        <v>70</v>
      </c>
      <c r="J23" s="37">
        <v>0.55000000000000004</v>
      </c>
      <c r="K23" s="36">
        <v>2</v>
      </c>
      <c r="L23" s="36">
        <v>21</v>
      </c>
      <c r="M23" s="36">
        <v>26</v>
      </c>
      <c r="N23" s="38">
        <v>220</v>
      </c>
      <c r="O23" s="34" t="s">
        <v>31</v>
      </c>
      <c r="P23" s="35" t="s">
        <v>47</v>
      </c>
      <c r="Q23" s="101" t="s">
        <v>81</v>
      </c>
      <c r="R23" s="41">
        <f t="shared" si="0"/>
        <v>44</v>
      </c>
      <c r="S23" s="27"/>
    </row>
    <row r="24" spans="1:19" s="40" customFormat="1" ht="25.5">
      <c r="A24" s="33" t="s">
        <v>43</v>
      </c>
      <c r="B24" s="36">
        <v>20</v>
      </c>
      <c r="C24" s="36">
        <v>41</v>
      </c>
      <c r="D24" s="43">
        <v>1.7</v>
      </c>
      <c r="E24" s="39">
        <v>1</v>
      </c>
      <c r="F24" s="43">
        <v>0.5</v>
      </c>
      <c r="G24" s="95"/>
      <c r="H24" s="44" t="s">
        <v>33</v>
      </c>
      <c r="I24" s="36">
        <v>67</v>
      </c>
      <c r="J24" s="37">
        <v>0.7</v>
      </c>
      <c r="K24" s="36">
        <v>1</v>
      </c>
      <c r="L24" s="36">
        <v>22</v>
      </c>
      <c r="M24" s="36">
        <v>24</v>
      </c>
      <c r="N24" s="38">
        <v>320</v>
      </c>
      <c r="O24" s="34" t="s">
        <v>31</v>
      </c>
      <c r="P24" s="35" t="s">
        <v>47</v>
      </c>
      <c r="Q24" s="101" t="s">
        <v>81</v>
      </c>
      <c r="R24" s="41">
        <f t="shared" si="0"/>
        <v>160</v>
      </c>
      <c r="S24" s="27"/>
    </row>
    <row r="25" spans="1:19" s="40" customFormat="1" ht="25.5">
      <c r="A25" s="33" t="s">
        <v>43</v>
      </c>
      <c r="B25" s="36">
        <v>44</v>
      </c>
      <c r="C25" s="36">
        <v>5</v>
      </c>
      <c r="D25" s="43">
        <v>12.9</v>
      </c>
      <c r="E25" s="39">
        <v>1</v>
      </c>
      <c r="F25" s="43">
        <v>0.2</v>
      </c>
      <c r="G25" s="95"/>
      <c r="H25" s="44" t="s">
        <v>34</v>
      </c>
      <c r="I25" s="36">
        <v>60</v>
      </c>
      <c r="J25" s="37">
        <v>0.75</v>
      </c>
      <c r="K25" s="36" t="s">
        <v>30</v>
      </c>
      <c r="L25" s="36">
        <v>23</v>
      </c>
      <c r="M25" s="36">
        <v>26</v>
      </c>
      <c r="N25" s="38">
        <v>360</v>
      </c>
      <c r="O25" s="34" t="s">
        <v>31</v>
      </c>
      <c r="P25" s="35" t="s">
        <v>47</v>
      </c>
      <c r="Q25" s="101" t="s">
        <v>81</v>
      </c>
      <c r="R25" s="41">
        <f t="shared" si="0"/>
        <v>72</v>
      </c>
      <c r="S25" s="27"/>
    </row>
    <row r="26" spans="1:19" s="40" customFormat="1" ht="25.5">
      <c r="A26" s="33" t="s">
        <v>43</v>
      </c>
      <c r="B26" s="36">
        <v>44</v>
      </c>
      <c r="C26" s="36">
        <v>10</v>
      </c>
      <c r="D26" s="43">
        <v>5</v>
      </c>
      <c r="E26" s="39">
        <v>1</v>
      </c>
      <c r="F26" s="43">
        <v>0.2</v>
      </c>
      <c r="G26" s="95"/>
      <c r="H26" s="44" t="s">
        <v>71</v>
      </c>
      <c r="I26" s="36">
        <v>48</v>
      </c>
      <c r="J26" s="37">
        <v>0.8</v>
      </c>
      <c r="K26" s="36" t="s">
        <v>30</v>
      </c>
      <c r="L26" s="36">
        <v>22</v>
      </c>
      <c r="M26" s="36">
        <v>26</v>
      </c>
      <c r="N26" s="38">
        <v>280</v>
      </c>
      <c r="O26" s="34" t="s">
        <v>31</v>
      </c>
      <c r="P26" s="35" t="s">
        <v>47</v>
      </c>
      <c r="Q26" s="101" t="s">
        <v>81</v>
      </c>
      <c r="R26" s="41">
        <f t="shared" si="0"/>
        <v>56</v>
      </c>
      <c r="S26" s="27"/>
    </row>
    <row r="27" spans="1:19" s="40" customFormat="1" ht="25.5">
      <c r="A27" s="33" t="s">
        <v>43</v>
      </c>
      <c r="B27" s="36">
        <v>29</v>
      </c>
      <c r="C27" s="36">
        <v>19</v>
      </c>
      <c r="D27" s="43">
        <v>2.6</v>
      </c>
      <c r="E27" s="39">
        <v>1</v>
      </c>
      <c r="F27" s="43">
        <v>1</v>
      </c>
      <c r="G27" s="43"/>
      <c r="H27" s="44" t="s">
        <v>45</v>
      </c>
      <c r="I27" s="36">
        <v>65</v>
      </c>
      <c r="J27" s="37">
        <v>0.85</v>
      </c>
      <c r="K27" s="36" t="s">
        <v>30</v>
      </c>
      <c r="L27" s="36">
        <v>23</v>
      </c>
      <c r="M27" s="36">
        <v>22</v>
      </c>
      <c r="N27" s="38">
        <v>390</v>
      </c>
      <c r="O27" s="34" t="s">
        <v>31</v>
      </c>
      <c r="P27" s="35" t="s">
        <v>47</v>
      </c>
      <c r="Q27" s="101" t="s">
        <v>81</v>
      </c>
      <c r="R27" s="41">
        <f t="shared" si="0"/>
        <v>390</v>
      </c>
      <c r="S27" s="27"/>
    </row>
    <row r="28" spans="1:19" s="40" customFormat="1" ht="25.5">
      <c r="A28" s="33" t="s">
        <v>43</v>
      </c>
      <c r="B28" s="36">
        <v>43</v>
      </c>
      <c r="C28" s="36">
        <v>4</v>
      </c>
      <c r="D28" s="43">
        <v>5.0999999999999996</v>
      </c>
      <c r="E28" s="39">
        <v>1</v>
      </c>
      <c r="F28" s="43">
        <v>0.5</v>
      </c>
      <c r="G28" s="43"/>
      <c r="H28" s="44" t="s">
        <v>53</v>
      </c>
      <c r="I28" s="36">
        <v>60</v>
      </c>
      <c r="J28" s="37">
        <v>0.75</v>
      </c>
      <c r="K28" s="36" t="s">
        <v>30</v>
      </c>
      <c r="L28" s="36">
        <v>23</v>
      </c>
      <c r="M28" s="36">
        <v>26</v>
      </c>
      <c r="N28" s="38">
        <v>380</v>
      </c>
      <c r="O28" s="34" t="s">
        <v>31</v>
      </c>
      <c r="P28" s="35" t="s">
        <v>47</v>
      </c>
      <c r="Q28" s="101" t="s">
        <v>81</v>
      </c>
      <c r="R28" s="41">
        <f t="shared" si="0"/>
        <v>190</v>
      </c>
      <c r="S28" s="27"/>
    </row>
    <row r="29" spans="1:19" s="40" customFormat="1" ht="15.75" thickBot="1">
      <c r="A29" s="55" t="s">
        <v>36</v>
      </c>
      <c r="B29" s="56"/>
      <c r="C29" s="56"/>
      <c r="D29" s="57">
        <f>SUM(D21:D28)</f>
        <v>44.300000000000004</v>
      </c>
      <c r="E29" s="57"/>
      <c r="F29" s="57">
        <f t="shared" ref="F29:R29" si="1">SUM(F21:F28)</f>
        <v>4.1000000000000005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02"/>
      <c r="R29" s="57">
        <f t="shared" si="1"/>
        <v>1464</v>
      </c>
      <c r="S29" s="58"/>
    </row>
    <row r="30" spans="1:19" s="40" customFormat="1" ht="25.5">
      <c r="A30" s="32" t="s">
        <v>42</v>
      </c>
      <c r="B30" s="32">
        <v>32</v>
      </c>
      <c r="C30" s="32">
        <v>22</v>
      </c>
      <c r="D30" s="31">
        <v>23.5</v>
      </c>
      <c r="E30" s="32">
        <v>1</v>
      </c>
      <c r="F30" s="31">
        <v>0.4</v>
      </c>
      <c r="G30" s="43"/>
      <c r="H30" s="49" t="s">
        <v>55</v>
      </c>
      <c r="I30" s="32">
        <v>129</v>
      </c>
      <c r="J30" s="32">
        <v>0.6</v>
      </c>
      <c r="K30" s="32">
        <v>2</v>
      </c>
      <c r="L30" s="32">
        <v>29</v>
      </c>
      <c r="M30" s="32">
        <v>40</v>
      </c>
      <c r="N30" s="32">
        <v>310</v>
      </c>
      <c r="O30" s="47" t="s">
        <v>41</v>
      </c>
      <c r="P30" s="35" t="s">
        <v>47</v>
      </c>
      <c r="Q30" s="101" t="s">
        <v>81</v>
      </c>
      <c r="R30" s="45">
        <f t="shared" ref="R30:R44" si="2">N30*F30</f>
        <v>124</v>
      </c>
      <c r="S30" s="59"/>
    </row>
    <row r="31" spans="1:19" s="40" customFormat="1" ht="25.5">
      <c r="A31" s="32" t="s">
        <v>42</v>
      </c>
      <c r="B31" s="32">
        <v>31</v>
      </c>
      <c r="C31" s="32">
        <v>2</v>
      </c>
      <c r="D31" s="31">
        <v>3.6</v>
      </c>
      <c r="E31" s="32">
        <v>1</v>
      </c>
      <c r="F31" s="31">
        <v>0.5</v>
      </c>
      <c r="G31" s="43"/>
      <c r="H31" s="49" t="s">
        <v>56</v>
      </c>
      <c r="I31" s="32">
        <v>60</v>
      </c>
      <c r="J31" s="32">
        <v>0.8</v>
      </c>
      <c r="K31" s="32" t="s">
        <v>38</v>
      </c>
      <c r="L31" s="32">
        <v>23</v>
      </c>
      <c r="M31" s="32">
        <v>26</v>
      </c>
      <c r="N31" s="32">
        <v>310</v>
      </c>
      <c r="O31" s="47" t="s">
        <v>31</v>
      </c>
      <c r="P31" s="35" t="s">
        <v>47</v>
      </c>
      <c r="Q31" s="101" t="s">
        <v>81</v>
      </c>
      <c r="R31" s="45">
        <f t="shared" si="2"/>
        <v>155</v>
      </c>
      <c r="S31" s="59"/>
    </row>
    <row r="32" spans="1:19" s="40" customFormat="1" ht="25.5">
      <c r="A32" s="32" t="s">
        <v>42</v>
      </c>
      <c r="B32" s="32">
        <v>31</v>
      </c>
      <c r="C32" s="32">
        <v>17</v>
      </c>
      <c r="D32" s="31">
        <v>7.8</v>
      </c>
      <c r="E32" s="32">
        <v>1</v>
      </c>
      <c r="F32" s="32">
        <v>0.5</v>
      </c>
      <c r="G32" s="60"/>
      <c r="H32" s="49" t="s">
        <v>57</v>
      </c>
      <c r="I32" s="32">
        <v>62</v>
      </c>
      <c r="J32" s="32">
        <v>0.85</v>
      </c>
      <c r="K32" s="32" t="s">
        <v>38</v>
      </c>
      <c r="L32" s="32">
        <v>23</v>
      </c>
      <c r="M32" s="32">
        <v>26</v>
      </c>
      <c r="N32" s="32">
        <v>320</v>
      </c>
      <c r="O32" s="47" t="s">
        <v>31</v>
      </c>
      <c r="P32" s="35" t="s">
        <v>47</v>
      </c>
      <c r="Q32" s="101" t="s">
        <v>81</v>
      </c>
      <c r="R32" s="45">
        <f t="shared" si="2"/>
        <v>160</v>
      </c>
      <c r="S32" s="59"/>
    </row>
    <row r="33" spans="1:19" s="40" customFormat="1" ht="25.5">
      <c r="A33" s="32" t="s">
        <v>42</v>
      </c>
      <c r="B33" s="32">
        <v>21</v>
      </c>
      <c r="C33" s="32">
        <v>22</v>
      </c>
      <c r="D33" s="31">
        <v>2.5</v>
      </c>
      <c r="E33" s="32">
        <v>1</v>
      </c>
      <c r="F33" s="32">
        <v>0.2</v>
      </c>
      <c r="G33" s="46"/>
      <c r="H33" s="49" t="s">
        <v>58</v>
      </c>
      <c r="I33" s="32">
        <v>80</v>
      </c>
      <c r="J33" s="32">
        <v>0.8</v>
      </c>
      <c r="K33" s="32">
        <v>1</v>
      </c>
      <c r="L33" s="32">
        <v>24</v>
      </c>
      <c r="M33" s="32">
        <v>32</v>
      </c>
      <c r="N33" s="32">
        <v>410</v>
      </c>
      <c r="O33" s="47" t="s">
        <v>31</v>
      </c>
      <c r="P33" s="35" t="s">
        <v>47</v>
      </c>
      <c r="Q33" s="101" t="s">
        <v>81</v>
      </c>
      <c r="R33" s="45">
        <f t="shared" si="2"/>
        <v>82</v>
      </c>
      <c r="S33" s="59"/>
    </row>
    <row r="34" spans="1:19" s="40" customFormat="1" ht="25.5">
      <c r="A34" s="32" t="s">
        <v>42</v>
      </c>
      <c r="B34" s="32">
        <v>29</v>
      </c>
      <c r="C34" s="32">
        <v>20</v>
      </c>
      <c r="D34" s="31">
        <v>3.9</v>
      </c>
      <c r="E34" s="32">
        <v>1</v>
      </c>
      <c r="F34" s="32">
        <v>0.2</v>
      </c>
      <c r="G34" s="45"/>
      <c r="H34" s="49" t="s">
        <v>59</v>
      </c>
      <c r="I34" s="32">
        <v>62</v>
      </c>
      <c r="J34" s="32">
        <v>0.9</v>
      </c>
      <c r="K34" s="32" t="s">
        <v>38</v>
      </c>
      <c r="L34" s="32">
        <v>23</v>
      </c>
      <c r="M34" s="32">
        <v>26</v>
      </c>
      <c r="N34" s="32">
        <v>440</v>
      </c>
      <c r="O34" s="47" t="s">
        <v>31</v>
      </c>
      <c r="P34" s="35" t="s">
        <v>47</v>
      </c>
      <c r="Q34" s="101" t="s">
        <v>81</v>
      </c>
      <c r="R34" s="45">
        <f t="shared" si="2"/>
        <v>88</v>
      </c>
      <c r="S34" s="59"/>
    </row>
    <row r="35" spans="1:19" s="40" customFormat="1" ht="25.5">
      <c r="A35" s="32" t="s">
        <v>42</v>
      </c>
      <c r="B35" s="32">
        <v>35</v>
      </c>
      <c r="C35" s="32">
        <v>4</v>
      </c>
      <c r="D35" s="31">
        <v>13.5</v>
      </c>
      <c r="E35" s="32">
        <v>1</v>
      </c>
      <c r="F35" s="31">
        <v>0.4</v>
      </c>
      <c r="G35" s="45"/>
      <c r="H35" s="51" t="s">
        <v>54</v>
      </c>
      <c r="I35" s="48">
        <v>89</v>
      </c>
      <c r="J35" s="48">
        <v>0.6</v>
      </c>
      <c r="K35" s="48" t="s">
        <v>38</v>
      </c>
      <c r="L35" s="48">
        <v>29</v>
      </c>
      <c r="M35" s="48">
        <v>40</v>
      </c>
      <c r="N35" s="48">
        <v>300</v>
      </c>
      <c r="O35" s="47" t="s">
        <v>41</v>
      </c>
      <c r="P35" s="48" t="s">
        <v>47</v>
      </c>
      <c r="Q35" s="101" t="s">
        <v>81</v>
      </c>
      <c r="R35" s="45">
        <f t="shared" si="2"/>
        <v>120</v>
      </c>
      <c r="S35" s="59"/>
    </row>
    <row r="36" spans="1:19" s="40" customFormat="1" ht="25.5">
      <c r="A36" s="32" t="s">
        <v>42</v>
      </c>
      <c r="B36" s="32">
        <v>36</v>
      </c>
      <c r="C36" s="32">
        <v>7</v>
      </c>
      <c r="D36" s="31">
        <v>20.5</v>
      </c>
      <c r="E36" s="32">
        <v>1</v>
      </c>
      <c r="F36" s="31">
        <v>0.2</v>
      </c>
      <c r="G36" s="46"/>
      <c r="H36" s="49" t="s">
        <v>60</v>
      </c>
      <c r="I36" s="32">
        <v>70</v>
      </c>
      <c r="J36" s="32">
        <v>0.8</v>
      </c>
      <c r="K36" s="32" t="s">
        <v>38</v>
      </c>
      <c r="L36" s="32">
        <v>25</v>
      </c>
      <c r="M36" s="32">
        <v>28</v>
      </c>
      <c r="N36" s="32">
        <v>430</v>
      </c>
      <c r="O36" s="47" t="s">
        <v>31</v>
      </c>
      <c r="P36" s="35" t="s">
        <v>47</v>
      </c>
      <c r="Q36" s="101" t="s">
        <v>81</v>
      </c>
      <c r="R36" s="45">
        <f t="shared" si="2"/>
        <v>86</v>
      </c>
      <c r="S36" s="59"/>
    </row>
    <row r="37" spans="1:19" s="40" customFormat="1" ht="25.5">
      <c r="A37" s="32" t="s">
        <v>42</v>
      </c>
      <c r="B37" s="48">
        <v>36</v>
      </c>
      <c r="C37" s="48">
        <v>1</v>
      </c>
      <c r="D37" s="50">
        <v>7.9</v>
      </c>
      <c r="E37" s="48">
        <v>1</v>
      </c>
      <c r="F37" s="50">
        <v>0.3</v>
      </c>
      <c r="G37" s="45"/>
      <c r="H37" s="51" t="s">
        <v>61</v>
      </c>
      <c r="I37" s="48">
        <v>63</v>
      </c>
      <c r="J37" s="48">
        <v>0.8</v>
      </c>
      <c r="K37" s="48" t="s">
        <v>38</v>
      </c>
      <c r="L37" s="48">
        <v>24</v>
      </c>
      <c r="M37" s="48">
        <v>28</v>
      </c>
      <c r="N37" s="48">
        <v>410</v>
      </c>
      <c r="O37" s="47" t="s">
        <v>31</v>
      </c>
      <c r="P37" s="35" t="s">
        <v>47</v>
      </c>
      <c r="Q37" s="101" t="s">
        <v>81</v>
      </c>
      <c r="R37" s="45">
        <f t="shared" si="2"/>
        <v>123</v>
      </c>
      <c r="S37" s="59"/>
    </row>
    <row r="38" spans="1:19" s="40" customFormat="1" ht="25.5">
      <c r="A38" s="32" t="s">
        <v>42</v>
      </c>
      <c r="B38" s="48">
        <v>15</v>
      </c>
      <c r="C38" s="48">
        <v>24</v>
      </c>
      <c r="D38" s="50">
        <v>3.4</v>
      </c>
      <c r="E38" s="48">
        <v>1</v>
      </c>
      <c r="F38" s="50">
        <v>0.3</v>
      </c>
      <c r="G38" s="46"/>
      <c r="H38" s="51" t="s">
        <v>32</v>
      </c>
      <c r="I38" s="48">
        <v>65</v>
      </c>
      <c r="J38" s="48">
        <v>0.85</v>
      </c>
      <c r="K38" s="48" t="s">
        <v>39</v>
      </c>
      <c r="L38" s="48">
        <v>25</v>
      </c>
      <c r="M38" s="48">
        <v>28</v>
      </c>
      <c r="N38" s="48">
        <v>460</v>
      </c>
      <c r="O38" s="47" t="s">
        <v>31</v>
      </c>
      <c r="P38" s="35" t="s">
        <v>47</v>
      </c>
      <c r="Q38" s="101" t="s">
        <v>81</v>
      </c>
      <c r="R38" s="45">
        <f t="shared" si="2"/>
        <v>138</v>
      </c>
      <c r="S38" s="59"/>
    </row>
    <row r="39" spans="1:19" s="40" customFormat="1" ht="25.5">
      <c r="A39" s="32" t="s">
        <v>42</v>
      </c>
      <c r="B39" s="48">
        <v>16</v>
      </c>
      <c r="C39" s="48">
        <v>21</v>
      </c>
      <c r="D39" s="50">
        <v>3.7</v>
      </c>
      <c r="E39" s="48">
        <v>1</v>
      </c>
      <c r="F39" s="50">
        <v>0.4</v>
      </c>
      <c r="G39" s="46"/>
      <c r="H39" s="51" t="s">
        <v>52</v>
      </c>
      <c r="I39" s="48">
        <v>68</v>
      </c>
      <c r="J39" s="48">
        <v>0.8</v>
      </c>
      <c r="K39" s="48" t="s">
        <v>38</v>
      </c>
      <c r="L39" s="48">
        <v>24</v>
      </c>
      <c r="M39" s="48">
        <v>26</v>
      </c>
      <c r="N39" s="48">
        <v>390</v>
      </c>
      <c r="O39" s="47" t="s">
        <v>31</v>
      </c>
      <c r="P39" s="35" t="s">
        <v>47</v>
      </c>
      <c r="Q39" s="101" t="s">
        <v>81</v>
      </c>
      <c r="R39" s="45">
        <f t="shared" si="2"/>
        <v>156</v>
      </c>
      <c r="S39" s="59"/>
    </row>
    <row r="40" spans="1:19" s="40" customFormat="1" ht="25.5">
      <c r="A40" s="32" t="s">
        <v>42</v>
      </c>
      <c r="B40" s="48">
        <v>16</v>
      </c>
      <c r="C40" s="48">
        <v>22</v>
      </c>
      <c r="D40" s="50">
        <v>12</v>
      </c>
      <c r="E40" s="48">
        <v>1</v>
      </c>
      <c r="F40" s="50">
        <v>0.2</v>
      </c>
      <c r="G40" s="46"/>
      <c r="H40" s="51" t="s">
        <v>51</v>
      </c>
      <c r="I40" s="48">
        <v>74</v>
      </c>
      <c r="J40" s="48"/>
      <c r="K40" s="48" t="s">
        <v>38</v>
      </c>
      <c r="L40" s="48">
        <v>26</v>
      </c>
      <c r="M40" s="48">
        <v>30</v>
      </c>
      <c r="N40" s="48">
        <v>360</v>
      </c>
      <c r="O40" s="47" t="s">
        <v>31</v>
      </c>
      <c r="P40" s="35" t="s">
        <v>47</v>
      </c>
      <c r="Q40" s="101" t="s">
        <v>81</v>
      </c>
      <c r="R40" s="45">
        <f t="shared" si="2"/>
        <v>72</v>
      </c>
      <c r="S40" s="59"/>
    </row>
    <row r="41" spans="1:19" s="40" customFormat="1" ht="25.5">
      <c r="A41" s="32" t="s">
        <v>42</v>
      </c>
      <c r="B41" s="48">
        <v>25</v>
      </c>
      <c r="C41" s="48">
        <v>21</v>
      </c>
      <c r="D41" s="50">
        <v>8.6</v>
      </c>
      <c r="E41" s="48">
        <v>1</v>
      </c>
      <c r="F41" s="50">
        <v>0.6</v>
      </c>
      <c r="G41" s="45"/>
      <c r="H41" s="51" t="s">
        <v>62</v>
      </c>
      <c r="I41" s="48">
        <v>67</v>
      </c>
      <c r="J41" s="48">
        <v>0.9</v>
      </c>
      <c r="K41" s="48" t="s">
        <v>38</v>
      </c>
      <c r="L41" s="48">
        <v>23</v>
      </c>
      <c r="M41" s="48">
        <v>24</v>
      </c>
      <c r="N41" s="48">
        <v>430</v>
      </c>
      <c r="O41" s="47" t="s">
        <v>31</v>
      </c>
      <c r="P41" s="35" t="s">
        <v>47</v>
      </c>
      <c r="Q41" s="101" t="s">
        <v>81</v>
      </c>
      <c r="R41" s="45">
        <f t="shared" si="2"/>
        <v>258</v>
      </c>
      <c r="S41" s="61"/>
    </row>
    <row r="42" spans="1:19" s="40" customFormat="1" ht="25.5">
      <c r="A42" s="32" t="s">
        <v>42</v>
      </c>
      <c r="B42" s="48">
        <v>34</v>
      </c>
      <c r="C42" s="48">
        <v>7</v>
      </c>
      <c r="D42" s="50">
        <v>1.3</v>
      </c>
      <c r="E42" s="48">
        <v>1</v>
      </c>
      <c r="F42" s="50">
        <v>0.9</v>
      </c>
      <c r="G42" s="45"/>
      <c r="H42" s="51" t="s">
        <v>44</v>
      </c>
      <c r="I42" s="48">
        <v>57</v>
      </c>
      <c r="J42" s="48">
        <v>0.7</v>
      </c>
      <c r="K42" s="48">
        <v>1</v>
      </c>
      <c r="L42" s="48">
        <v>19</v>
      </c>
      <c r="M42" s="48">
        <v>22</v>
      </c>
      <c r="N42" s="48">
        <v>260</v>
      </c>
      <c r="O42" s="47" t="s">
        <v>41</v>
      </c>
      <c r="P42" s="35" t="s">
        <v>47</v>
      </c>
      <c r="Q42" s="101" t="s">
        <v>81</v>
      </c>
      <c r="R42" s="45">
        <f t="shared" si="2"/>
        <v>234</v>
      </c>
      <c r="S42" s="61"/>
    </row>
    <row r="43" spans="1:19" s="40" customFormat="1" ht="25.5">
      <c r="A43" s="32" t="s">
        <v>42</v>
      </c>
      <c r="B43" s="48">
        <v>34</v>
      </c>
      <c r="C43" s="48">
        <v>9</v>
      </c>
      <c r="D43" s="50">
        <v>6.7</v>
      </c>
      <c r="E43" s="48">
        <v>1</v>
      </c>
      <c r="F43" s="50">
        <v>0.1</v>
      </c>
      <c r="G43" s="45"/>
      <c r="H43" s="51" t="s">
        <v>72</v>
      </c>
      <c r="I43" s="48">
        <v>45</v>
      </c>
      <c r="J43" s="48">
        <v>0.7</v>
      </c>
      <c r="K43" s="48">
        <v>2</v>
      </c>
      <c r="L43" s="48">
        <v>18</v>
      </c>
      <c r="M43" s="48">
        <v>24</v>
      </c>
      <c r="N43" s="48">
        <v>160</v>
      </c>
      <c r="O43" s="47" t="s">
        <v>41</v>
      </c>
      <c r="P43" s="35" t="s">
        <v>47</v>
      </c>
      <c r="Q43" s="101" t="s">
        <v>81</v>
      </c>
      <c r="R43" s="45">
        <f t="shared" si="2"/>
        <v>16</v>
      </c>
      <c r="S43" s="61"/>
    </row>
    <row r="44" spans="1:19" s="40" customFormat="1" ht="26.25" thickBot="1">
      <c r="A44" s="32" t="s">
        <v>42</v>
      </c>
      <c r="B44" s="48">
        <v>45</v>
      </c>
      <c r="C44" s="48">
        <v>23</v>
      </c>
      <c r="D44" s="50">
        <v>3</v>
      </c>
      <c r="E44" s="48">
        <v>1</v>
      </c>
      <c r="F44" s="50">
        <v>0.4</v>
      </c>
      <c r="G44" s="45"/>
      <c r="H44" s="51" t="s">
        <v>63</v>
      </c>
      <c r="I44" s="48">
        <v>99</v>
      </c>
      <c r="J44" s="48">
        <v>0.7</v>
      </c>
      <c r="K44" s="48">
        <v>2</v>
      </c>
      <c r="L44" s="48">
        <v>25</v>
      </c>
      <c r="M44" s="48">
        <v>32</v>
      </c>
      <c r="N44" s="48">
        <v>260</v>
      </c>
      <c r="O44" s="47" t="s">
        <v>41</v>
      </c>
      <c r="P44" s="35" t="s">
        <v>47</v>
      </c>
      <c r="Q44" s="101" t="s">
        <v>81</v>
      </c>
      <c r="R44" s="45">
        <f t="shared" si="2"/>
        <v>104</v>
      </c>
      <c r="S44" s="61"/>
    </row>
    <row r="45" spans="1:19" s="65" customFormat="1" ht="15.75" thickBot="1">
      <c r="A45" s="62" t="s">
        <v>36</v>
      </c>
      <c r="B45" s="63"/>
      <c r="C45" s="63"/>
      <c r="D45" s="63">
        <f>SUM(D30:D44)</f>
        <v>121.9</v>
      </c>
      <c r="E45" s="63"/>
      <c r="F45" s="63">
        <f t="shared" ref="F45:R45" si="3">SUM(F30:F44)</f>
        <v>5.6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03"/>
      <c r="R45" s="63">
        <f t="shared" si="3"/>
        <v>1916</v>
      </c>
      <c r="S45" s="64"/>
    </row>
    <row r="46" spans="1:19" s="40" customFormat="1" ht="26.25" thickBot="1">
      <c r="A46" s="32" t="s">
        <v>37</v>
      </c>
      <c r="B46" s="32">
        <v>22</v>
      </c>
      <c r="C46" s="32">
        <v>15</v>
      </c>
      <c r="D46" s="31">
        <v>2.8</v>
      </c>
      <c r="E46" s="31">
        <v>1</v>
      </c>
      <c r="F46" s="31">
        <v>0.6</v>
      </c>
      <c r="G46" s="48"/>
      <c r="H46" s="42" t="s">
        <v>64</v>
      </c>
      <c r="I46" s="32">
        <v>73</v>
      </c>
      <c r="J46" s="32">
        <v>0.7</v>
      </c>
      <c r="K46" s="32" t="s">
        <v>30</v>
      </c>
      <c r="L46" s="32">
        <v>26</v>
      </c>
      <c r="M46" s="32">
        <v>28</v>
      </c>
      <c r="N46" s="32">
        <v>400</v>
      </c>
      <c r="O46" s="47" t="s">
        <v>31</v>
      </c>
      <c r="P46" s="35" t="s">
        <v>47</v>
      </c>
      <c r="Q46" s="101" t="s">
        <v>81</v>
      </c>
      <c r="R46" s="32">
        <f t="shared" ref="R46" si="4">N46*F46</f>
        <v>240</v>
      </c>
      <c r="S46" s="32"/>
    </row>
    <row r="47" spans="1:19" s="40" customFormat="1" ht="15.75" thickBot="1">
      <c r="A47" s="66" t="s">
        <v>36</v>
      </c>
      <c r="B47" s="67"/>
      <c r="C47" s="67"/>
      <c r="D47" s="68">
        <f>SUM(D46:D46)</f>
        <v>2.8</v>
      </c>
      <c r="E47" s="68"/>
      <c r="F47" s="69">
        <f>SUM(F46:F46)</f>
        <v>0.6</v>
      </c>
      <c r="G47" s="70"/>
      <c r="H47" s="71"/>
      <c r="I47" s="68"/>
      <c r="J47" s="68"/>
      <c r="K47" s="68"/>
      <c r="L47" s="68"/>
      <c r="M47" s="68"/>
      <c r="N47" s="68"/>
      <c r="O47" s="68"/>
      <c r="P47" s="68"/>
      <c r="Q47" s="104"/>
      <c r="R47" s="68">
        <f>SUM(R46:R46)</f>
        <v>240</v>
      </c>
      <c r="S47" s="27"/>
    </row>
    <row r="48" spans="1:19" s="40" customFormat="1" ht="26.25" thickBot="1">
      <c r="A48" s="27" t="s">
        <v>40</v>
      </c>
      <c r="B48" s="27">
        <v>10</v>
      </c>
      <c r="C48" s="27">
        <v>6</v>
      </c>
      <c r="D48" s="27">
        <v>0.7</v>
      </c>
      <c r="E48" s="27">
        <v>1</v>
      </c>
      <c r="F48" s="27">
        <v>0.2</v>
      </c>
      <c r="G48" s="45"/>
      <c r="H48" s="27" t="s">
        <v>66</v>
      </c>
      <c r="I48" s="27">
        <v>78</v>
      </c>
      <c r="J48" s="27">
        <v>0.7</v>
      </c>
      <c r="K48" s="27" t="s">
        <v>30</v>
      </c>
      <c r="L48" s="27">
        <v>26</v>
      </c>
      <c r="M48" s="27">
        <v>36</v>
      </c>
      <c r="N48" s="53">
        <v>420</v>
      </c>
      <c r="O48" s="34" t="s">
        <v>41</v>
      </c>
      <c r="P48" s="35" t="s">
        <v>47</v>
      </c>
      <c r="Q48" s="101" t="s">
        <v>81</v>
      </c>
      <c r="R48" s="53">
        <f>N48*F48</f>
        <v>84</v>
      </c>
      <c r="S48" s="72"/>
    </row>
    <row r="49" spans="1:19" s="40" customFormat="1" ht="25.5">
      <c r="A49" s="27" t="s">
        <v>40</v>
      </c>
      <c r="B49" s="27">
        <v>48</v>
      </c>
      <c r="C49" s="27">
        <v>7</v>
      </c>
      <c r="D49" s="27">
        <v>14</v>
      </c>
      <c r="E49" s="27">
        <v>1</v>
      </c>
      <c r="F49" s="27">
        <v>0.8</v>
      </c>
      <c r="G49" s="32"/>
      <c r="H49" s="52" t="s">
        <v>73</v>
      </c>
      <c r="I49" s="27">
        <v>80</v>
      </c>
      <c r="J49" s="27">
        <v>0.7</v>
      </c>
      <c r="K49" s="27" t="s">
        <v>30</v>
      </c>
      <c r="L49" s="27">
        <v>30</v>
      </c>
      <c r="M49" s="27">
        <v>36</v>
      </c>
      <c r="N49" s="27">
        <v>480</v>
      </c>
      <c r="O49" s="34" t="s">
        <v>41</v>
      </c>
      <c r="P49" s="35" t="s">
        <v>47</v>
      </c>
      <c r="Q49" s="101" t="s">
        <v>81</v>
      </c>
      <c r="R49" s="53">
        <f t="shared" ref="R49:R56" si="5">N49*F49</f>
        <v>384</v>
      </c>
      <c r="S49" s="73"/>
    </row>
    <row r="50" spans="1:19" s="40" customFormat="1" ht="25.5">
      <c r="A50" s="27" t="s">
        <v>40</v>
      </c>
      <c r="B50" s="27">
        <v>34</v>
      </c>
      <c r="C50" s="27">
        <v>8</v>
      </c>
      <c r="D50" s="27">
        <v>2.8</v>
      </c>
      <c r="E50" s="27">
        <v>1</v>
      </c>
      <c r="F50" s="27">
        <v>0.2</v>
      </c>
      <c r="G50" s="74"/>
      <c r="H50" s="27" t="s">
        <v>74</v>
      </c>
      <c r="I50" s="27">
        <v>110</v>
      </c>
      <c r="J50" s="27">
        <v>0.6</v>
      </c>
      <c r="K50" s="27">
        <v>1</v>
      </c>
      <c r="L50" s="27">
        <v>31</v>
      </c>
      <c r="M50" s="27">
        <v>36</v>
      </c>
      <c r="N50" s="27">
        <v>350</v>
      </c>
      <c r="O50" s="34" t="s">
        <v>41</v>
      </c>
      <c r="P50" s="35" t="s">
        <v>47</v>
      </c>
      <c r="Q50" s="101" t="s">
        <v>81</v>
      </c>
      <c r="R50" s="53">
        <f t="shared" si="5"/>
        <v>70</v>
      </c>
      <c r="S50" s="73"/>
    </row>
    <row r="51" spans="1:19" s="40" customFormat="1" ht="25.5">
      <c r="A51" s="27" t="s">
        <v>40</v>
      </c>
      <c r="B51" s="27">
        <v>41</v>
      </c>
      <c r="C51" s="27">
        <v>19</v>
      </c>
      <c r="D51" s="27">
        <v>7.3</v>
      </c>
      <c r="E51" s="27">
        <v>1</v>
      </c>
      <c r="F51" s="27">
        <v>0.3</v>
      </c>
      <c r="G51" s="27"/>
      <c r="H51" s="27" t="s">
        <v>75</v>
      </c>
      <c r="I51" s="27">
        <v>82</v>
      </c>
      <c r="J51" s="27">
        <v>0.7</v>
      </c>
      <c r="K51" s="27" t="s">
        <v>30</v>
      </c>
      <c r="L51" s="27">
        <v>30</v>
      </c>
      <c r="M51" s="27">
        <v>36</v>
      </c>
      <c r="N51" s="27">
        <v>490</v>
      </c>
      <c r="O51" s="34" t="s">
        <v>41</v>
      </c>
      <c r="P51" s="35" t="s">
        <v>47</v>
      </c>
      <c r="Q51" s="101" t="s">
        <v>81</v>
      </c>
      <c r="R51" s="53">
        <f t="shared" si="5"/>
        <v>147</v>
      </c>
      <c r="S51" s="73"/>
    </row>
    <row r="52" spans="1:19" s="40" customFormat="1" ht="25.5">
      <c r="A52" s="27" t="s">
        <v>40</v>
      </c>
      <c r="B52" s="27">
        <v>34</v>
      </c>
      <c r="C52" s="27">
        <v>9</v>
      </c>
      <c r="D52" s="27">
        <v>3.9</v>
      </c>
      <c r="E52" s="27">
        <v>1</v>
      </c>
      <c r="F52" s="27">
        <v>0.2</v>
      </c>
      <c r="G52" s="73"/>
      <c r="H52" s="27" t="s">
        <v>76</v>
      </c>
      <c r="I52" s="27">
        <v>75</v>
      </c>
      <c r="J52" s="27">
        <v>0.7</v>
      </c>
      <c r="K52" s="27" t="s">
        <v>30</v>
      </c>
      <c r="L52" s="27">
        <v>28</v>
      </c>
      <c r="M52" s="27">
        <v>32</v>
      </c>
      <c r="N52" s="27">
        <v>370</v>
      </c>
      <c r="O52" s="34" t="s">
        <v>41</v>
      </c>
      <c r="P52" s="35" t="s">
        <v>47</v>
      </c>
      <c r="Q52" s="101" t="s">
        <v>81</v>
      </c>
      <c r="R52" s="53">
        <f t="shared" si="5"/>
        <v>74</v>
      </c>
      <c r="S52" s="73"/>
    </row>
    <row r="53" spans="1:19" s="40" customFormat="1" ht="25.5">
      <c r="A53" s="27" t="s">
        <v>40</v>
      </c>
      <c r="B53" s="27">
        <v>29</v>
      </c>
      <c r="C53" s="27">
        <v>24</v>
      </c>
      <c r="D53" s="27">
        <v>16.3</v>
      </c>
      <c r="E53" s="27">
        <v>1</v>
      </c>
      <c r="F53" s="27">
        <v>0.4</v>
      </c>
      <c r="G53" s="27"/>
      <c r="H53" s="52" t="s">
        <v>77</v>
      </c>
      <c r="I53" s="27">
        <v>80</v>
      </c>
      <c r="J53" s="27">
        <v>0.7</v>
      </c>
      <c r="K53" s="27">
        <v>1</v>
      </c>
      <c r="L53" s="27">
        <v>27</v>
      </c>
      <c r="M53" s="27">
        <v>32</v>
      </c>
      <c r="N53" s="27">
        <v>420</v>
      </c>
      <c r="O53" s="34" t="s">
        <v>41</v>
      </c>
      <c r="P53" s="35" t="s">
        <v>47</v>
      </c>
      <c r="Q53" s="101" t="s">
        <v>81</v>
      </c>
      <c r="R53" s="53">
        <f t="shared" si="5"/>
        <v>168</v>
      </c>
      <c r="S53" s="73"/>
    </row>
    <row r="54" spans="1:19" s="40" customFormat="1" ht="25.5">
      <c r="A54" s="27" t="s">
        <v>40</v>
      </c>
      <c r="B54" s="27">
        <v>36</v>
      </c>
      <c r="C54" s="27">
        <v>13</v>
      </c>
      <c r="D54" s="27">
        <v>2.9</v>
      </c>
      <c r="E54" s="27">
        <v>1</v>
      </c>
      <c r="F54" s="27">
        <v>0.4</v>
      </c>
      <c r="G54" s="27"/>
      <c r="H54" s="27" t="s">
        <v>78</v>
      </c>
      <c r="I54" s="27">
        <v>60</v>
      </c>
      <c r="J54" s="27">
        <v>0.7</v>
      </c>
      <c r="K54" s="27" t="s">
        <v>30</v>
      </c>
      <c r="L54" s="27">
        <v>25</v>
      </c>
      <c r="M54" s="27">
        <v>28</v>
      </c>
      <c r="N54" s="27">
        <v>410</v>
      </c>
      <c r="O54" s="34" t="s">
        <v>41</v>
      </c>
      <c r="P54" s="35" t="s">
        <v>47</v>
      </c>
      <c r="Q54" s="101" t="s">
        <v>81</v>
      </c>
      <c r="R54" s="53">
        <f t="shared" si="5"/>
        <v>164</v>
      </c>
      <c r="S54" s="73"/>
    </row>
    <row r="55" spans="1:19" s="40" customFormat="1" ht="25.5">
      <c r="A55" s="27" t="s">
        <v>40</v>
      </c>
      <c r="B55" s="27">
        <v>36</v>
      </c>
      <c r="C55" s="27">
        <v>15</v>
      </c>
      <c r="D55" s="27">
        <v>38.5</v>
      </c>
      <c r="E55" s="27">
        <v>1</v>
      </c>
      <c r="F55" s="27">
        <v>0.2</v>
      </c>
      <c r="G55" s="27"/>
      <c r="H55" s="27" t="s">
        <v>79</v>
      </c>
      <c r="I55" s="27">
        <v>58</v>
      </c>
      <c r="J55" s="27">
        <v>0.8</v>
      </c>
      <c r="K55" s="27" t="s">
        <v>30</v>
      </c>
      <c r="L55" s="27">
        <v>25</v>
      </c>
      <c r="M55" s="27">
        <v>28</v>
      </c>
      <c r="N55" s="27">
        <v>400</v>
      </c>
      <c r="O55" s="34" t="s">
        <v>41</v>
      </c>
      <c r="P55" s="35" t="s">
        <v>47</v>
      </c>
      <c r="Q55" s="101" t="s">
        <v>81</v>
      </c>
      <c r="R55" s="53">
        <f t="shared" si="5"/>
        <v>80</v>
      </c>
      <c r="S55" s="73"/>
    </row>
    <row r="56" spans="1:19" s="40" customFormat="1" ht="26.25" thickBot="1">
      <c r="A56" s="27" t="s">
        <v>40</v>
      </c>
      <c r="B56" s="27">
        <v>10</v>
      </c>
      <c r="C56" s="27">
        <v>12</v>
      </c>
      <c r="D56" s="27">
        <v>0.9</v>
      </c>
      <c r="E56" s="27">
        <v>1</v>
      </c>
      <c r="F56" s="27">
        <v>0.3</v>
      </c>
      <c r="G56" s="27"/>
      <c r="H56" s="27" t="s">
        <v>66</v>
      </c>
      <c r="I56" s="27">
        <v>46</v>
      </c>
      <c r="J56" s="27">
        <v>0.7</v>
      </c>
      <c r="K56" s="27" t="s">
        <v>65</v>
      </c>
      <c r="L56" s="27">
        <v>25</v>
      </c>
      <c r="M56" s="27">
        <v>28</v>
      </c>
      <c r="N56" s="27">
        <v>390</v>
      </c>
      <c r="O56" s="34" t="s">
        <v>41</v>
      </c>
      <c r="P56" s="35" t="s">
        <v>47</v>
      </c>
      <c r="Q56" s="101" t="s">
        <v>81</v>
      </c>
      <c r="R56" s="53">
        <f t="shared" si="5"/>
        <v>117</v>
      </c>
      <c r="S56" s="75"/>
    </row>
    <row r="57" spans="1:19" s="40" customFormat="1" ht="15.75" thickBot="1">
      <c r="A57" s="76" t="s">
        <v>36</v>
      </c>
      <c r="B57" s="77"/>
      <c r="C57" s="77"/>
      <c r="D57" s="78">
        <f>SUM(D48:D56)</f>
        <v>87.300000000000011</v>
      </c>
      <c r="E57" s="78"/>
      <c r="F57" s="78">
        <f t="shared" ref="F57" si="6">SUM(F48:F56)</f>
        <v>3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05"/>
      <c r="R57" s="78">
        <f t="shared" ref="R57" si="7">SUM(R48:R56)</f>
        <v>1288</v>
      </c>
      <c r="S57" s="79"/>
    </row>
    <row r="58" spans="1:19" s="40" customFormat="1" ht="25.5">
      <c r="A58" s="35" t="s">
        <v>29</v>
      </c>
      <c r="B58" s="80">
        <v>18</v>
      </c>
      <c r="C58" s="80">
        <v>20</v>
      </c>
      <c r="D58" s="80">
        <v>1.7</v>
      </c>
      <c r="E58" s="80">
        <v>1</v>
      </c>
      <c r="F58" s="80">
        <v>0.4</v>
      </c>
      <c r="G58" s="27"/>
      <c r="H58" s="80" t="s">
        <v>67</v>
      </c>
      <c r="I58" s="80">
        <v>71</v>
      </c>
      <c r="J58" s="80">
        <v>0.8</v>
      </c>
      <c r="K58" s="80" t="s">
        <v>38</v>
      </c>
      <c r="L58" s="80">
        <v>26</v>
      </c>
      <c r="M58" s="80">
        <v>28</v>
      </c>
      <c r="N58" s="80">
        <v>460</v>
      </c>
      <c r="O58" s="81" t="s">
        <v>31</v>
      </c>
      <c r="P58" s="82" t="s">
        <v>47</v>
      </c>
      <c r="Q58" s="101" t="s">
        <v>81</v>
      </c>
      <c r="R58" s="83">
        <f t="shared" ref="R58:R61" si="8">N58*F58</f>
        <v>184</v>
      </c>
      <c r="S58" s="73"/>
    </row>
    <row r="59" spans="1:19" s="40" customFormat="1" ht="25.5">
      <c r="A59" s="35" t="s">
        <v>29</v>
      </c>
      <c r="B59" s="80">
        <v>38</v>
      </c>
      <c r="C59" s="80">
        <v>6</v>
      </c>
      <c r="D59" s="80">
        <v>7.3</v>
      </c>
      <c r="E59" s="80">
        <v>1</v>
      </c>
      <c r="F59" s="80">
        <v>1.5</v>
      </c>
      <c r="G59" s="27"/>
      <c r="H59" s="80" t="s">
        <v>35</v>
      </c>
      <c r="I59" s="80">
        <v>60</v>
      </c>
      <c r="J59" s="80">
        <v>0.8</v>
      </c>
      <c r="K59" s="80" t="s">
        <v>38</v>
      </c>
      <c r="L59" s="80">
        <v>23</v>
      </c>
      <c r="M59" s="80">
        <v>24</v>
      </c>
      <c r="N59" s="80">
        <v>390</v>
      </c>
      <c r="O59" s="81" t="s">
        <v>31</v>
      </c>
      <c r="P59" s="82" t="s">
        <v>47</v>
      </c>
      <c r="Q59" s="101" t="s">
        <v>81</v>
      </c>
      <c r="R59" s="83">
        <f t="shared" si="8"/>
        <v>585</v>
      </c>
      <c r="S59" s="73"/>
    </row>
    <row r="60" spans="1:19" s="40" customFormat="1" ht="26.25" thickBot="1">
      <c r="A60" s="35" t="s">
        <v>29</v>
      </c>
      <c r="B60" s="80">
        <v>38</v>
      </c>
      <c r="C60" s="80">
        <v>5</v>
      </c>
      <c r="D60" s="80">
        <v>4</v>
      </c>
      <c r="E60" s="80">
        <v>1</v>
      </c>
      <c r="F60" s="80">
        <v>0.2</v>
      </c>
      <c r="G60" s="54"/>
      <c r="H60" s="80" t="s">
        <v>80</v>
      </c>
      <c r="I60" s="80">
        <v>60</v>
      </c>
      <c r="J60" s="80">
        <v>0.7</v>
      </c>
      <c r="K60" s="80" t="s">
        <v>30</v>
      </c>
      <c r="L60" s="80">
        <v>24</v>
      </c>
      <c r="M60" s="80">
        <v>28</v>
      </c>
      <c r="N60" s="80">
        <v>290</v>
      </c>
      <c r="O60" s="81" t="s">
        <v>31</v>
      </c>
      <c r="P60" s="82" t="s">
        <v>47</v>
      </c>
      <c r="Q60" s="101" t="s">
        <v>81</v>
      </c>
      <c r="R60" s="83">
        <f t="shared" si="8"/>
        <v>58</v>
      </c>
      <c r="S60" s="73"/>
    </row>
    <row r="61" spans="1:19" s="40" customFormat="1" ht="26.25" thickBot="1">
      <c r="A61" s="84" t="s">
        <v>29</v>
      </c>
      <c r="B61" s="85">
        <v>37</v>
      </c>
      <c r="C61" s="85">
        <v>14</v>
      </c>
      <c r="D61" s="85">
        <v>17.600000000000001</v>
      </c>
      <c r="E61" s="85">
        <v>1</v>
      </c>
      <c r="F61" s="85">
        <v>0.6</v>
      </c>
      <c r="G61" s="80"/>
      <c r="H61" s="85" t="s">
        <v>35</v>
      </c>
      <c r="I61" s="85">
        <v>57</v>
      </c>
      <c r="J61" s="85">
        <v>7</v>
      </c>
      <c r="K61" s="85" t="s">
        <v>38</v>
      </c>
      <c r="L61" s="85">
        <v>22</v>
      </c>
      <c r="M61" s="85">
        <v>26</v>
      </c>
      <c r="N61" s="85">
        <v>320</v>
      </c>
      <c r="O61" s="86" t="s">
        <v>31</v>
      </c>
      <c r="P61" s="87" t="s">
        <v>47</v>
      </c>
      <c r="Q61" s="101" t="s">
        <v>81</v>
      </c>
      <c r="R61" s="83">
        <f t="shared" si="8"/>
        <v>192</v>
      </c>
      <c r="S61" s="88"/>
    </row>
    <row r="62" spans="1:19" s="40" customFormat="1" ht="16.5" thickBot="1">
      <c r="A62" s="89" t="s">
        <v>36</v>
      </c>
      <c r="B62" s="90"/>
      <c r="C62" s="90"/>
      <c r="D62" s="91">
        <f>SUM(D58:D61)</f>
        <v>30.6</v>
      </c>
      <c r="E62" s="91"/>
      <c r="F62" s="91">
        <f t="shared" ref="F62:R62" si="9">SUM(F58:F61)</f>
        <v>2.7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106"/>
      <c r="R62" s="91">
        <f t="shared" si="9"/>
        <v>1019</v>
      </c>
      <c r="S62" s="92"/>
    </row>
    <row r="63" spans="1:19" s="40" customFormat="1" ht="16.5" thickBot="1">
      <c r="A63" s="93" t="s">
        <v>46</v>
      </c>
      <c r="B63" s="92"/>
      <c r="C63" s="92"/>
      <c r="D63" s="92">
        <f>D62+D57+D47+D45+D29</f>
        <v>286.90000000000003</v>
      </c>
      <c r="E63" s="92"/>
      <c r="F63" s="97">
        <f t="shared" ref="F63:R63" si="10">F62+F57+F47+F45+F29</f>
        <v>16</v>
      </c>
      <c r="G63" s="92">
        <f t="shared" si="10"/>
        <v>0</v>
      </c>
      <c r="H63" s="98"/>
      <c r="I63" s="92"/>
      <c r="J63" s="92"/>
      <c r="K63" s="92"/>
      <c r="L63" s="92"/>
      <c r="M63" s="92"/>
      <c r="N63" s="92"/>
      <c r="O63" s="92"/>
      <c r="P63" s="92"/>
      <c r="Q63" s="107"/>
      <c r="R63" s="92">
        <f t="shared" si="10"/>
        <v>5927</v>
      </c>
      <c r="S63" s="94"/>
    </row>
    <row r="64" spans="1:19">
      <c r="G64" s="96"/>
    </row>
    <row r="65" spans="2:7">
      <c r="F65" s="28"/>
      <c r="G65" s="96"/>
    </row>
    <row r="66" spans="2:7">
      <c r="G66" s="96"/>
    </row>
    <row r="67" spans="2:7" ht="18.75">
      <c r="B67" s="6" t="s">
        <v>68</v>
      </c>
      <c r="G67" s="30"/>
    </row>
    <row r="68" spans="2:7" ht="15.75">
      <c r="G68" s="99"/>
    </row>
  </sheetData>
  <mergeCells count="22">
    <mergeCell ref="A7:C7"/>
    <mergeCell ref="A4:F4"/>
    <mergeCell ref="A15:S15"/>
    <mergeCell ref="A16:S16"/>
    <mergeCell ref="A6:F6"/>
    <mergeCell ref="D7:E7"/>
    <mergeCell ref="S19:S20"/>
    <mergeCell ref="Q2:S2"/>
    <mergeCell ref="Q1:S1"/>
    <mergeCell ref="N4:Q4"/>
    <mergeCell ref="H19:N19"/>
    <mergeCell ref="F19:G19"/>
    <mergeCell ref="O19:O20"/>
    <mergeCell ref="P19:P20"/>
    <mergeCell ref="A17:R17"/>
    <mergeCell ref="Q19:Q20"/>
    <mergeCell ref="R19:R20"/>
    <mergeCell ref="A19:A20"/>
    <mergeCell ref="B19:B20"/>
    <mergeCell ref="C19:C20"/>
    <mergeCell ref="D19:D20"/>
    <mergeCell ref="E19:E20"/>
  </mergeCells>
  <pageMargins left="0" right="0" top="0.15748031496062992" bottom="0.15748031496062992" header="0" footer="0"/>
  <pageSetup paperSize="9" scale="92" orientation="landscape" horizontalDpi="180" verticalDpi="18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2018-02-13T07:07:46Z</dcterms:modified>
</cp:coreProperties>
</file>