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>
    <definedName name="_xlnm.Print_Area" localSheetId="0">'Лист2'!$A$1:$U$106</definedName>
  </definedNames>
  <calcPr fullCalcOnLoad="1"/>
</workbook>
</file>

<file path=xl/sharedStrings.xml><?xml version="1.0" encoding="utf-8"?>
<sst xmlns="http://schemas.openxmlformats.org/spreadsheetml/2006/main" count="379" uniqueCount="152">
  <si>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</si>
  <si>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</si>
  <si>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</si>
  <si>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</si>
  <si>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</si>
  <si>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</si>
  <si>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</si>
  <si>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</si>
  <si>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</si>
  <si>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</si>
  <si>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</si>
  <si>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(ініціали та прізвище)</t>
  </si>
  <si>
    <t>М.М. Михайленко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</si>
  <si>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</si>
  <si>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</si>
  <si>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</si>
  <si>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</si>
  <si>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</si>
  <si>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 xml:space="preserve">                          ПЕРЕЛІК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</si>
  <si>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</si>
  <si>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</si>
  <si>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</si>
  <si>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</si>
  <si>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</si>
  <si>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</si>
  <si>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>загальна</t>
  </si>
  <si>
    <t>у тому числі можлива для експлуатації</t>
  </si>
  <si>
    <t xml:space="preserve">запас деревостану м3. на га </t>
  </si>
  <si>
    <t xml:space="preserve">                                 Директор ДП “Остківське ЛГ”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</si>
  <si>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</si>
  <si>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</si>
  <si>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</si>
  <si>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</si>
  <si>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</si>
  <si>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</si>
  <si>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</si>
  <si>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</si>
  <si>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10Сз</t>
  </si>
  <si>
    <t>Директор ДЛСП "Рівнелісозахист"</t>
  </si>
  <si>
    <t>10Сз+Бп</t>
  </si>
  <si>
    <t>Мушнянське</t>
  </si>
  <si>
    <t>8Сз2Бп</t>
  </si>
  <si>
    <t>Лісництво</t>
  </si>
  <si>
    <t>Номер кварталу</t>
  </si>
  <si>
    <t>Номер виділу</t>
  </si>
  <si>
    <t>Площа виділу, га</t>
  </si>
  <si>
    <t>Площа рубки, га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</si>
  <si>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</si>
  <si>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</si>
  <si>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</si>
  <si>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</si>
  <si>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</si>
  <si>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</si>
  <si>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висота, м</t>
  </si>
  <si>
    <t>Середній діаметер, см</t>
  </si>
  <si>
    <t>Запас деревостану, що підлягає вирубуванню(відповідно до матеріалів відводу), м. куб</t>
  </si>
  <si>
    <t>Забезпечення поновлення</t>
  </si>
  <si>
    <t>Причини ослаблення деревостану</t>
  </si>
  <si>
    <t>29(1)</t>
  </si>
  <si>
    <t>8(1)</t>
  </si>
  <si>
    <t>26(1)</t>
  </si>
  <si>
    <t>31(1)</t>
  </si>
  <si>
    <t>7(1)</t>
  </si>
  <si>
    <t>21(1)</t>
  </si>
  <si>
    <t>9(1)</t>
  </si>
  <si>
    <t>30(1)</t>
  </si>
  <si>
    <t>л/к</t>
  </si>
  <si>
    <t>Разом</t>
  </si>
  <si>
    <t>Всього</t>
  </si>
  <si>
    <t>Додаток №6 до Санітарних правил в лісах України</t>
  </si>
  <si>
    <t>ЗАТВЕРДЖУЮ</t>
  </si>
  <si>
    <t>Директор ДП "Остківське ЛГ"</t>
  </si>
  <si>
    <t>________________М.М. Михайленко</t>
  </si>
  <si>
    <t>ЗВЕДЕНА ВІДОМІСТЬ</t>
  </si>
  <si>
    <t>насаджень що потребують санітарного рубання суцільного по ДП "Остківське ЛГ" Рівненської обл.</t>
  </si>
  <si>
    <t>На 1 га</t>
  </si>
  <si>
    <t>в тому числі ліквідний</t>
  </si>
  <si>
    <t>Головний лісничий ДП "Остківське ЛГ"</t>
  </si>
  <si>
    <t>Радчук В.М.</t>
  </si>
  <si>
    <t>Біловіжське</t>
  </si>
  <si>
    <t>В3</t>
  </si>
  <si>
    <t>А2</t>
  </si>
  <si>
    <t>В2</t>
  </si>
  <si>
    <t>А3</t>
  </si>
  <si>
    <t>Лісовпорядкуванням не виявлено</t>
  </si>
  <si>
    <t>__ _________________ 2019 року</t>
  </si>
  <si>
    <t xml:space="preserve">                 заходів з поліпшення санітарного стану лісів  по ДП” Остківське ЛГ” на 2019 рік</t>
  </si>
  <si>
    <t>Остківське</t>
  </si>
  <si>
    <t>_____________ 2019 року</t>
  </si>
  <si>
    <t>Біловізьке</t>
  </si>
  <si>
    <t>9Сз1Бп</t>
  </si>
  <si>
    <t>СРС</t>
  </si>
  <si>
    <t>Разом СРС</t>
  </si>
  <si>
    <t>Всього СРС</t>
  </si>
  <si>
    <t>КВШ, Пониження рівня грунтових вод</t>
  </si>
  <si>
    <t>ВСЬОГО</t>
  </si>
  <si>
    <t>Кисорицьке</t>
  </si>
  <si>
    <t>Дубнівське</t>
  </si>
  <si>
    <t>7Сз3Бп</t>
  </si>
  <si>
    <t>ОЗЛД</t>
  </si>
  <si>
    <t>Кам'янське</t>
  </si>
  <si>
    <t>СРВ</t>
  </si>
  <si>
    <t>Разом СРВ</t>
  </si>
  <si>
    <t>Всього СРВ</t>
  </si>
  <si>
    <t>Вітровал; бурелом</t>
  </si>
  <si>
    <t>6Дз3Сз1Бп</t>
  </si>
  <si>
    <t>10Дз+Сз+Бп</t>
  </si>
  <si>
    <t>8Дз2Бп</t>
  </si>
  <si>
    <t>3Бп1Влч3Гз3Ос+Клг+Яле+Дз</t>
  </si>
  <si>
    <t>5Дз2Бп2Ос1Гз</t>
  </si>
  <si>
    <t>10Сз+Бп+Ос</t>
  </si>
  <si>
    <t>9Сз1Бп+Влч</t>
  </si>
  <si>
    <t>7Влч3Бп+Сз</t>
  </si>
  <si>
    <t>9Дз1Сз+Ос</t>
  </si>
  <si>
    <t>9Дз1Сз+Ос+Влч</t>
  </si>
  <si>
    <t>6Дз4Сз+Бп+Ос</t>
  </si>
  <si>
    <t>5Сз2Бп1Дз2Яле</t>
  </si>
  <si>
    <t>5Сз4Бп1Влч</t>
  </si>
  <si>
    <t>6Сз4Бп</t>
  </si>
  <si>
    <t>4Сз2Бп2Влч2Ос+Дз</t>
  </si>
  <si>
    <t>5Дз3Бп1Ос1Влч</t>
  </si>
  <si>
    <t>7Влч3Бп+Ос</t>
  </si>
  <si>
    <t>6Сз3Бп1Влч</t>
  </si>
  <si>
    <t>9Бп1Сз</t>
  </si>
  <si>
    <t>6Сз(42)4Сз(60)</t>
  </si>
  <si>
    <t>5Сз4Бп1Влч+Ос</t>
  </si>
  <si>
    <t>9Бп1Влч</t>
  </si>
  <si>
    <t>7Влч3Бп+Дз</t>
  </si>
  <si>
    <t>6Сз4Бп+Дз+Ос</t>
  </si>
  <si>
    <t>6Сз4Бп+Дз+Ос+Влч</t>
  </si>
  <si>
    <t>6Сз2Бп2Влч</t>
  </si>
  <si>
    <t>10Сз+Бп+Сб+Ос</t>
  </si>
  <si>
    <t>1А</t>
  </si>
  <si>
    <t>7Сз(70)3Сз(50)</t>
  </si>
  <si>
    <t>7Сзк3Сз+Бп</t>
  </si>
  <si>
    <t>7Сзк3Сз</t>
  </si>
  <si>
    <t>8Сз(70)2Сз(50)</t>
  </si>
  <si>
    <t>10Сзк</t>
  </si>
  <si>
    <t>8Сз1Бп1Сб</t>
  </si>
  <si>
    <t>9Сзк1Бп</t>
  </si>
  <si>
    <t>6Сз(58)3Сз(70)1Бп</t>
  </si>
  <si>
    <t>4Дз4Бп2Ос+Влч+Сз</t>
  </si>
  <si>
    <t>7Сз(54)3Сз(65)+Бп</t>
  </si>
  <si>
    <t>6Яле3Сз1Бп</t>
  </si>
  <si>
    <t>1Б</t>
  </si>
  <si>
    <t>7Сз3Бп+Дз</t>
  </si>
  <si>
    <t>3Дз4Гз3Бп</t>
  </si>
  <si>
    <t>9Сз1Дз+Бп+Влч</t>
  </si>
  <si>
    <t>6Сз3Бп1Дз</t>
  </si>
  <si>
    <t>10Дз+Сз+Бп+Влч</t>
  </si>
  <si>
    <t>Коренева губка</t>
  </si>
  <si>
    <t xml:space="preserve">   Наявність рослин занесених до Червоної книги України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</si>
</sst>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0.5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sz val="14"/>
      <name val="Arial Cyr"/>
      <family val="2"/>
    </font>
    <font>
      <u val="single"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1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textRotation="90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8" fontId="10" fillId="32" borderId="10" xfId="0" applyNumberFormat="1" applyFont="1" applyFill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188" fontId="11" fillId="37" borderId="10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188" fontId="10" fillId="35" borderId="10" xfId="0" applyNumberFormat="1" applyFont="1" applyFill="1" applyBorder="1" applyAlignment="1">
      <alignment horizontal="center" vertical="center"/>
    </xf>
    <xf numFmtId="1" fontId="10" fillId="35" borderId="10" xfId="0" applyNumberFormat="1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188" fontId="11" fillId="40" borderId="10" xfId="0" applyNumberFormat="1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8" fontId="10" fillId="32" borderId="12" xfId="0" applyNumberFormat="1" applyFont="1" applyFill="1" applyBorder="1" applyAlignment="1">
      <alignment horizontal="center" vertical="center"/>
    </xf>
    <xf numFmtId="188" fontId="10" fillId="32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8" fontId="10" fillId="35" borderId="12" xfId="0" applyNumberFormat="1" applyFont="1" applyFill="1" applyBorder="1" applyAlignment="1">
      <alignment horizontal="center" vertical="center"/>
    </xf>
    <xf numFmtId="188" fontId="10" fillId="35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6"/>
  <sheetViews>
    <sheetView tabSelected="1" view="pageBreakPreview" zoomScale="55" zoomScaleSheetLayoutView="55" zoomScalePageLayoutView="0" workbookViewId="0" topLeftCell="A65">
      <selection activeCell="Q95" sqref="Q95"/>
    </sheetView>
  </sheetViews>
  <sheetFormatPr defaultColWidth="9.00390625" defaultRowHeight="12.75"/>
  <cols>
    <col min="1" max="1" width="27.25390625" style="0" customWidth="1"/>
    <col min="2" max="2" width="6.625" style="0" customWidth="1"/>
    <col min="3" max="3" width="6.75390625" style="0" customWidth="1"/>
    <col min="4" max="4" width="7.00390625" style="0" customWidth="1"/>
    <col min="5" max="5" width="5.00390625" style="0" customWidth="1"/>
    <col min="6" max="6" width="12.75390625" style="0" customWidth="1"/>
    <col min="7" max="7" width="12.25390625" style="0" customWidth="1"/>
    <col min="8" max="8" width="30.25390625" style="0" customWidth="1"/>
    <col min="9" max="9" width="5.75390625" style="0" customWidth="1"/>
    <col min="10" max="10" width="6.75390625" style="0" customWidth="1"/>
    <col min="11" max="11" width="5.875" style="0" customWidth="1"/>
    <col min="12" max="12" width="6.25390625" style="0" customWidth="1"/>
    <col min="13" max="13" width="6.875" style="0" customWidth="1"/>
    <col min="14" max="14" width="12.875" style="0" customWidth="1"/>
    <col min="15" max="15" width="10.875" style="0" customWidth="1"/>
    <col min="16" max="16" width="12.625" style="0" customWidth="1"/>
    <col min="17" max="17" width="49.00390625" style="0" customWidth="1"/>
    <col min="18" max="18" width="16.125" style="0" customWidth="1"/>
    <col min="19" max="19" width="49.00390625" style="0" customWidth="1"/>
  </cols>
  <sheetData>
    <row r="1" ht="7.5" customHeight="1"/>
    <row r="2" spans="1:19" s="25" customFormat="1" ht="20.25">
      <c r="A2" s="87" t="s">
        <v>14</v>
      </c>
      <c r="B2" s="87"/>
      <c r="C2" s="82"/>
      <c r="D2" s="82"/>
      <c r="E2" s="82"/>
      <c r="F2" s="82"/>
      <c r="R2" s="87" t="s">
        <v>14</v>
      </c>
      <c r="S2" s="82"/>
    </row>
    <row r="3" spans="1:21" ht="20.25">
      <c r="A3" s="88" t="s">
        <v>38</v>
      </c>
      <c r="B3" s="88"/>
      <c r="C3" s="85"/>
      <c r="D3" s="85"/>
      <c r="E3" s="85"/>
      <c r="F3" s="85"/>
      <c r="R3" s="89" t="s">
        <v>34</v>
      </c>
      <c r="S3" s="83"/>
      <c r="T3" s="22"/>
      <c r="U3" s="22"/>
    </row>
    <row r="4" spans="1:21" ht="20.25">
      <c r="A4" s="88" t="s">
        <v>15</v>
      </c>
      <c r="B4" s="88"/>
      <c r="C4" s="85"/>
      <c r="D4" s="85"/>
      <c r="E4" s="85"/>
      <c r="F4" s="85"/>
      <c r="R4" s="90" t="s">
        <v>33</v>
      </c>
      <c r="S4" s="84"/>
      <c r="T4" s="47"/>
      <c r="U4" s="47"/>
    </row>
    <row r="5" spans="1:19" ht="20.25">
      <c r="A5" s="88" t="s">
        <v>16</v>
      </c>
      <c r="B5" s="88"/>
      <c r="C5" s="85"/>
      <c r="D5" s="85"/>
      <c r="E5" s="85"/>
      <c r="F5" s="85"/>
      <c r="R5" s="88" t="s">
        <v>32</v>
      </c>
      <c r="S5" s="85"/>
    </row>
    <row r="6" spans="1:19" ht="20.25">
      <c r="A6" s="88"/>
      <c r="B6" s="88"/>
      <c r="C6" s="85"/>
      <c r="D6" s="85"/>
      <c r="E6" s="85"/>
      <c r="F6" s="85"/>
      <c r="R6" s="88" t="s">
        <v>31</v>
      </c>
      <c r="S6" s="85"/>
    </row>
    <row r="7" spans="1:20" ht="20.25">
      <c r="A7" s="88" t="s">
        <v>36</v>
      </c>
      <c r="B7" s="88"/>
      <c r="C7" s="85"/>
      <c r="D7" s="85"/>
      <c r="E7" s="85"/>
      <c r="F7" s="85"/>
      <c r="R7" s="91" t="s">
        <v>35</v>
      </c>
      <c r="S7" s="86"/>
      <c r="T7" s="48"/>
    </row>
    <row r="8" spans="1:19" ht="20.25">
      <c r="A8" s="88" t="s">
        <v>17</v>
      </c>
      <c r="B8" s="88"/>
      <c r="C8" s="85"/>
      <c r="D8" s="85"/>
      <c r="E8" s="85"/>
      <c r="F8" s="85"/>
      <c r="R8" s="88" t="s">
        <v>17</v>
      </c>
      <c r="S8" s="85"/>
    </row>
    <row r="9" spans="1:19" ht="20.25">
      <c r="A9" s="88" t="s">
        <v>88</v>
      </c>
      <c r="B9" s="88"/>
      <c r="C9" s="85"/>
      <c r="D9" s="85"/>
      <c r="E9" s="85"/>
      <c r="F9" s="85"/>
      <c r="R9" s="88" t="s">
        <v>85</v>
      </c>
      <c r="S9" s="85"/>
    </row>
    <row r="10" spans="1:19" ht="20.25">
      <c r="A10" s="88"/>
      <c r="B10" s="88"/>
      <c r="C10" s="85"/>
      <c r="D10" s="85"/>
      <c r="E10" s="85"/>
      <c r="F10" s="85"/>
      <c r="R10" s="88"/>
      <c r="S10" s="85"/>
    </row>
    <row r="11" spans="1:19" ht="20.25">
      <c r="A11" s="94" t="s">
        <v>18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</row>
    <row r="12" spans="1:19" ht="18">
      <c r="A12" s="96" t="s">
        <v>86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ht="1.5" customHeight="1"/>
    <row r="14" spans="1:19" ht="35.25" customHeight="1">
      <c r="A14" s="115" t="s">
        <v>0</v>
      </c>
      <c r="B14" s="113" t="s">
        <v>1</v>
      </c>
      <c r="C14" s="113" t="s">
        <v>2</v>
      </c>
      <c r="D14" s="113" t="s">
        <v>3</v>
      </c>
      <c r="E14" s="113" t="s">
        <v>19</v>
      </c>
      <c r="F14" s="110" t="s">
        <v>20</v>
      </c>
      <c r="G14" s="110"/>
      <c r="H14" s="110" t="s">
        <v>4</v>
      </c>
      <c r="I14" s="110"/>
      <c r="J14" s="110"/>
      <c r="K14" s="110"/>
      <c r="L14" s="110"/>
      <c r="M14" s="110"/>
      <c r="N14" s="110"/>
      <c r="O14" s="113" t="s">
        <v>21</v>
      </c>
      <c r="P14" s="113" t="s">
        <v>22</v>
      </c>
      <c r="Q14" s="110" t="s">
        <v>23</v>
      </c>
      <c r="R14" s="110" t="s">
        <v>24</v>
      </c>
      <c r="S14" s="110" t="s">
        <v>151</v>
      </c>
    </row>
    <row r="15" spans="1:19" ht="90.75" customHeight="1">
      <c r="A15" s="115"/>
      <c r="B15" s="114"/>
      <c r="C15" s="114"/>
      <c r="D15" s="114"/>
      <c r="E15" s="114"/>
      <c r="F15" s="51" t="s">
        <v>25</v>
      </c>
      <c r="G15" s="50" t="s">
        <v>26</v>
      </c>
      <c r="H15" s="50" t="s">
        <v>5</v>
      </c>
      <c r="I15" s="50" t="s">
        <v>6</v>
      </c>
      <c r="J15" s="50" t="s">
        <v>7</v>
      </c>
      <c r="K15" s="50" t="s">
        <v>8</v>
      </c>
      <c r="L15" s="50" t="s">
        <v>9</v>
      </c>
      <c r="M15" s="50" t="s">
        <v>10</v>
      </c>
      <c r="N15" s="50" t="s">
        <v>27</v>
      </c>
      <c r="O15" s="114"/>
      <c r="P15" s="114"/>
      <c r="Q15" s="115"/>
      <c r="R15" s="115"/>
      <c r="S15" s="115"/>
    </row>
    <row r="16" spans="1:19" ht="15">
      <c r="A16" s="49">
        <v>1</v>
      </c>
      <c r="B16" s="49">
        <v>2</v>
      </c>
      <c r="C16" s="49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9">
        <v>9</v>
      </c>
      <c r="J16" s="49">
        <v>10</v>
      </c>
      <c r="K16" s="49">
        <v>11</v>
      </c>
      <c r="L16" s="49">
        <v>12</v>
      </c>
      <c r="M16" s="49">
        <v>13</v>
      </c>
      <c r="N16" s="49">
        <v>14</v>
      </c>
      <c r="O16" s="49">
        <v>15</v>
      </c>
      <c r="P16" s="49">
        <v>16</v>
      </c>
      <c r="Q16" s="49">
        <v>17</v>
      </c>
      <c r="R16" s="49">
        <v>18</v>
      </c>
      <c r="S16" s="52">
        <v>19</v>
      </c>
    </row>
    <row r="17" spans="1:19" ht="21" customHeight="1">
      <c r="A17" s="116" t="s">
        <v>97</v>
      </c>
      <c r="B17" s="53">
        <v>8</v>
      </c>
      <c r="C17" s="53">
        <v>2</v>
      </c>
      <c r="D17" s="53">
        <v>3.6</v>
      </c>
      <c r="E17" s="53">
        <v>2</v>
      </c>
      <c r="F17" s="53">
        <v>0.9</v>
      </c>
      <c r="G17" s="49">
        <v>0.9</v>
      </c>
      <c r="H17" s="54" t="s">
        <v>37</v>
      </c>
      <c r="I17" s="53">
        <v>56</v>
      </c>
      <c r="J17" s="53">
        <v>0.9</v>
      </c>
      <c r="K17" s="53">
        <v>2</v>
      </c>
      <c r="L17" s="53">
        <v>17</v>
      </c>
      <c r="M17" s="53">
        <v>20</v>
      </c>
      <c r="N17" s="49">
        <v>300</v>
      </c>
      <c r="O17" s="55">
        <v>4</v>
      </c>
      <c r="P17" s="55" t="s">
        <v>91</v>
      </c>
      <c r="Q17" s="56" t="s">
        <v>94</v>
      </c>
      <c r="R17" s="49">
        <v>140</v>
      </c>
      <c r="S17" s="100" t="s">
        <v>84</v>
      </c>
    </row>
    <row r="18" spans="1:19" ht="25.5" customHeight="1">
      <c r="A18" s="117"/>
      <c r="B18" s="53">
        <v>41</v>
      </c>
      <c r="C18" s="53">
        <v>3</v>
      </c>
      <c r="D18" s="53">
        <v>3.3</v>
      </c>
      <c r="E18" s="53">
        <v>1</v>
      </c>
      <c r="F18" s="58">
        <v>1</v>
      </c>
      <c r="G18" s="59"/>
      <c r="H18" s="54" t="s">
        <v>123</v>
      </c>
      <c r="I18" s="53">
        <v>43</v>
      </c>
      <c r="J18" s="53">
        <v>0.7</v>
      </c>
      <c r="K18" s="53">
        <v>1</v>
      </c>
      <c r="L18" s="53">
        <v>17</v>
      </c>
      <c r="M18" s="53">
        <v>20</v>
      </c>
      <c r="N18" s="49">
        <v>150</v>
      </c>
      <c r="O18" s="55">
        <v>4</v>
      </c>
      <c r="P18" s="55" t="s">
        <v>91</v>
      </c>
      <c r="Q18" s="56" t="s">
        <v>94</v>
      </c>
      <c r="R18" s="49">
        <v>100</v>
      </c>
      <c r="S18" s="101"/>
    </row>
    <row r="19" spans="1:19" ht="20.25" customHeight="1">
      <c r="A19" s="117"/>
      <c r="B19" s="53">
        <v>53</v>
      </c>
      <c r="C19" s="53">
        <v>9</v>
      </c>
      <c r="D19" s="53">
        <v>1.9</v>
      </c>
      <c r="E19" s="53">
        <v>2</v>
      </c>
      <c r="F19" s="53">
        <v>0.8</v>
      </c>
      <c r="G19" s="49"/>
      <c r="H19" s="54" t="s">
        <v>39</v>
      </c>
      <c r="I19" s="53">
        <v>70</v>
      </c>
      <c r="J19" s="53">
        <v>0.6</v>
      </c>
      <c r="K19" s="53">
        <v>1</v>
      </c>
      <c r="L19" s="53">
        <v>24</v>
      </c>
      <c r="M19" s="53">
        <v>24</v>
      </c>
      <c r="N19" s="49">
        <v>310</v>
      </c>
      <c r="O19" s="55" t="s">
        <v>99</v>
      </c>
      <c r="P19" s="55" t="s">
        <v>91</v>
      </c>
      <c r="Q19" s="56" t="s">
        <v>94</v>
      </c>
      <c r="R19" s="49">
        <v>150</v>
      </c>
      <c r="S19" s="101"/>
    </row>
    <row r="20" spans="1:19" ht="22.5" customHeight="1">
      <c r="A20" s="117"/>
      <c r="B20" s="53">
        <v>53</v>
      </c>
      <c r="C20" s="53">
        <v>17</v>
      </c>
      <c r="D20" s="53">
        <v>4.6</v>
      </c>
      <c r="E20" s="53">
        <v>1</v>
      </c>
      <c r="F20" s="58">
        <v>1</v>
      </c>
      <c r="G20" s="49"/>
      <c r="H20" s="54" t="s">
        <v>124</v>
      </c>
      <c r="I20" s="53">
        <v>42</v>
      </c>
      <c r="J20" s="53">
        <v>0.7</v>
      </c>
      <c r="K20" s="53">
        <v>2</v>
      </c>
      <c r="L20" s="53">
        <v>14</v>
      </c>
      <c r="M20" s="53">
        <v>20</v>
      </c>
      <c r="N20" s="49">
        <v>180</v>
      </c>
      <c r="O20" s="55">
        <v>4</v>
      </c>
      <c r="P20" s="55" t="s">
        <v>91</v>
      </c>
      <c r="Q20" s="56" t="s">
        <v>94</v>
      </c>
      <c r="R20" s="49">
        <v>100</v>
      </c>
      <c r="S20" s="101"/>
    </row>
    <row r="21" spans="1:19" ht="21.75" customHeight="1">
      <c r="A21" s="118"/>
      <c r="B21" s="53">
        <v>62</v>
      </c>
      <c r="C21" s="53">
        <v>5</v>
      </c>
      <c r="D21" s="53">
        <v>11.5</v>
      </c>
      <c r="E21" s="53">
        <v>3</v>
      </c>
      <c r="F21" s="53">
        <v>0.6</v>
      </c>
      <c r="G21" s="49">
        <v>0.6</v>
      </c>
      <c r="H21" s="54" t="s">
        <v>90</v>
      </c>
      <c r="I21" s="53">
        <v>60</v>
      </c>
      <c r="J21" s="53">
        <v>0.7</v>
      </c>
      <c r="K21" s="53">
        <v>1</v>
      </c>
      <c r="L21" s="53">
        <v>22</v>
      </c>
      <c r="M21" s="53">
        <v>24</v>
      </c>
      <c r="N21" s="49">
        <v>290</v>
      </c>
      <c r="O21" s="55">
        <v>4</v>
      </c>
      <c r="P21" s="55" t="s">
        <v>91</v>
      </c>
      <c r="Q21" s="56" t="s">
        <v>94</v>
      </c>
      <c r="R21" s="49">
        <v>150</v>
      </c>
      <c r="S21" s="102"/>
    </row>
    <row r="22" spans="1:19" ht="27" customHeight="1">
      <c r="A22" s="60" t="s">
        <v>92</v>
      </c>
      <c r="B22" s="61"/>
      <c r="C22" s="61"/>
      <c r="D22" s="61"/>
      <c r="E22" s="61"/>
      <c r="F22" s="62">
        <f>SUM(F17:F21)</f>
        <v>4.3</v>
      </c>
      <c r="G22" s="62">
        <f>SUM(G17:G21)</f>
        <v>1.5</v>
      </c>
      <c r="H22" s="61"/>
      <c r="I22" s="61"/>
      <c r="J22" s="61"/>
      <c r="K22" s="61"/>
      <c r="L22" s="61"/>
      <c r="M22" s="61"/>
      <c r="N22" s="60"/>
      <c r="O22" s="60"/>
      <c r="P22" s="60"/>
      <c r="Q22" s="63"/>
      <c r="R22" s="64"/>
      <c r="S22" s="60"/>
    </row>
    <row r="23" spans="1:19" ht="24.75" customHeight="1">
      <c r="A23" s="97" t="s">
        <v>89</v>
      </c>
      <c r="B23" s="53">
        <v>26</v>
      </c>
      <c r="C23" s="53">
        <v>21</v>
      </c>
      <c r="D23" s="53">
        <v>1.2</v>
      </c>
      <c r="E23" s="53">
        <v>2</v>
      </c>
      <c r="F23" s="53">
        <v>0.2</v>
      </c>
      <c r="G23" s="55">
        <v>0.2</v>
      </c>
      <c r="H23" s="53" t="s">
        <v>37</v>
      </c>
      <c r="I23" s="53">
        <v>55</v>
      </c>
      <c r="J23" s="53">
        <v>0.8</v>
      </c>
      <c r="K23" s="53">
        <v>3</v>
      </c>
      <c r="L23" s="53">
        <v>15</v>
      </c>
      <c r="M23" s="53">
        <v>16</v>
      </c>
      <c r="N23" s="55">
        <v>180</v>
      </c>
      <c r="O23" s="55">
        <v>4</v>
      </c>
      <c r="P23" s="55" t="s">
        <v>91</v>
      </c>
      <c r="Q23" s="56" t="s">
        <v>94</v>
      </c>
      <c r="R23" s="55">
        <v>180</v>
      </c>
      <c r="S23" s="100" t="s">
        <v>84</v>
      </c>
    </row>
    <row r="24" spans="1:19" ht="22.5" customHeight="1">
      <c r="A24" s="98"/>
      <c r="B24" s="53">
        <v>34</v>
      </c>
      <c r="C24" s="53">
        <v>29</v>
      </c>
      <c r="D24" s="53">
        <v>2.3</v>
      </c>
      <c r="E24" s="53">
        <v>1</v>
      </c>
      <c r="F24" s="53">
        <v>0.9</v>
      </c>
      <c r="G24" s="55">
        <v>0.9</v>
      </c>
      <c r="H24" s="53" t="s">
        <v>39</v>
      </c>
      <c r="I24" s="53">
        <v>52</v>
      </c>
      <c r="J24" s="53">
        <v>0.9</v>
      </c>
      <c r="K24" s="53">
        <v>2</v>
      </c>
      <c r="L24" s="53">
        <v>15</v>
      </c>
      <c r="M24" s="53">
        <v>18</v>
      </c>
      <c r="N24" s="55">
        <v>240</v>
      </c>
      <c r="O24" s="55">
        <v>4</v>
      </c>
      <c r="P24" s="55" t="s">
        <v>91</v>
      </c>
      <c r="Q24" s="56" t="s">
        <v>94</v>
      </c>
      <c r="R24" s="55">
        <v>170</v>
      </c>
      <c r="S24" s="101"/>
    </row>
    <row r="25" spans="1:19" ht="22.5" customHeight="1">
      <c r="A25" s="99"/>
      <c r="B25" s="53">
        <v>49</v>
      </c>
      <c r="C25" s="53">
        <v>33</v>
      </c>
      <c r="D25" s="53">
        <v>10.5</v>
      </c>
      <c r="E25" s="53">
        <v>3</v>
      </c>
      <c r="F25" s="53">
        <v>0.8</v>
      </c>
      <c r="G25" s="55">
        <v>0.8</v>
      </c>
      <c r="H25" s="53" t="s">
        <v>122</v>
      </c>
      <c r="I25" s="53">
        <v>55</v>
      </c>
      <c r="J25" s="53">
        <v>0.7</v>
      </c>
      <c r="K25" s="53">
        <v>2</v>
      </c>
      <c r="L25" s="53">
        <v>17</v>
      </c>
      <c r="M25" s="53">
        <v>22</v>
      </c>
      <c r="N25" s="55">
        <v>160</v>
      </c>
      <c r="O25" s="55">
        <v>4</v>
      </c>
      <c r="P25" s="55" t="s">
        <v>91</v>
      </c>
      <c r="Q25" s="56" t="s">
        <v>94</v>
      </c>
      <c r="R25" s="55">
        <v>150</v>
      </c>
      <c r="S25" s="102"/>
    </row>
    <row r="26" spans="1:19" ht="21.75" customHeight="1">
      <c r="A26" s="60" t="s">
        <v>92</v>
      </c>
      <c r="B26" s="61"/>
      <c r="C26" s="61"/>
      <c r="D26" s="61"/>
      <c r="E26" s="61"/>
      <c r="F26" s="62">
        <f>SUM(F23:F25)</f>
        <v>1.9000000000000001</v>
      </c>
      <c r="G26" s="62">
        <f>SUM(G23:G25)</f>
        <v>1.9000000000000001</v>
      </c>
      <c r="H26" s="61"/>
      <c r="I26" s="61"/>
      <c r="J26" s="61"/>
      <c r="K26" s="61"/>
      <c r="L26" s="61"/>
      <c r="M26" s="61"/>
      <c r="N26" s="60"/>
      <c r="O26" s="60"/>
      <c r="P26" s="60"/>
      <c r="Q26" s="63"/>
      <c r="R26" s="64"/>
      <c r="S26" s="60"/>
    </row>
    <row r="27" spans="1:19" ht="19.5" customHeight="1">
      <c r="A27" s="97" t="s">
        <v>87</v>
      </c>
      <c r="B27" s="53">
        <v>2</v>
      </c>
      <c r="C27" s="53">
        <v>39</v>
      </c>
      <c r="D27" s="53">
        <v>3.5</v>
      </c>
      <c r="E27" s="53">
        <v>3</v>
      </c>
      <c r="F27" s="53">
        <v>0.5</v>
      </c>
      <c r="G27" s="55"/>
      <c r="H27" s="53" t="s">
        <v>90</v>
      </c>
      <c r="I27" s="53">
        <v>110</v>
      </c>
      <c r="J27" s="53">
        <v>0.7</v>
      </c>
      <c r="K27" s="53">
        <v>2</v>
      </c>
      <c r="L27" s="53">
        <v>26</v>
      </c>
      <c r="M27" s="53">
        <v>28</v>
      </c>
      <c r="N27" s="55">
        <v>370</v>
      </c>
      <c r="O27" s="55" t="s">
        <v>99</v>
      </c>
      <c r="P27" s="55" t="s">
        <v>91</v>
      </c>
      <c r="Q27" s="56" t="s">
        <v>94</v>
      </c>
      <c r="R27" s="55">
        <v>220</v>
      </c>
      <c r="S27" s="100" t="s">
        <v>84</v>
      </c>
    </row>
    <row r="28" spans="1:19" ht="21" customHeight="1">
      <c r="A28" s="98"/>
      <c r="B28" s="53">
        <v>12</v>
      </c>
      <c r="C28" s="53">
        <v>1</v>
      </c>
      <c r="D28" s="53">
        <v>5</v>
      </c>
      <c r="E28" s="53">
        <v>1</v>
      </c>
      <c r="F28" s="53">
        <v>0.6</v>
      </c>
      <c r="G28" s="55"/>
      <c r="H28" s="53" t="s">
        <v>39</v>
      </c>
      <c r="I28" s="53">
        <v>85</v>
      </c>
      <c r="J28" s="53">
        <v>0.8</v>
      </c>
      <c r="K28" s="53">
        <v>1</v>
      </c>
      <c r="L28" s="53">
        <v>26</v>
      </c>
      <c r="M28" s="53">
        <v>34</v>
      </c>
      <c r="N28" s="55">
        <v>420</v>
      </c>
      <c r="O28" s="55" t="s">
        <v>99</v>
      </c>
      <c r="P28" s="55" t="s">
        <v>91</v>
      </c>
      <c r="Q28" s="56" t="s">
        <v>94</v>
      </c>
      <c r="R28" s="55">
        <v>220</v>
      </c>
      <c r="S28" s="101"/>
    </row>
    <row r="29" spans="1:19" ht="27" customHeight="1">
      <c r="A29" s="98"/>
      <c r="B29" s="53">
        <v>31</v>
      </c>
      <c r="C29" s="53">
        <v>34</v>
      </c>
      <c r="D29" s="53">
        <v>1.1</v>
      </c>
      <c r="E29" s="53">
        <v>1</v>
      </c>
      <c r="F29" s="53">
        <v>0.7</v>
      </c>
      <c r="G29" s="55"/>
      <c r="H29" s="53" t="s">
        <v>37</v>
      </c>
      <c r="I29" s="53">
        <v>50</v>
      </c>
      <c r="J29" s="53">
        <v>0.9</v>
      </c>
      <c r="K29" s="53">
        <v>1</v>
      </c>
      <c r="L29" s="53">
        <v>20</v>
      </c>
      <c r="M29" s="53">
        <v>22</v>
      </c>
      <c r="N29" s="55">
        <v>360</v>
      </c>
      <c r="O29" s="55">
        <v>4</v>
      </c>
      <c r="P29" s="55" t="s">
        <v>91</v>
      </c>
      <c r="Q29" s="56" t="s">
        <v>94</v>
      </c>
      <c r="R29" s="55">
        <v>190</v>
      </c>
      <c r="S29" s="101"/>
    </row>
    <row r="30" spans="1:19" ht="27" customHeight="1">
      <c r="A30" s="98"/>
      <c r="B30" s="53">
        <v>31</v>
      </c>
      <c r="C30" s="53">
        <v>51</v>
      </c>
      <c r="D30" s="53">
        <v>4</v>
      </c>
      <c r="E30" s="53">
        <v>1</v>
      </c>
      <c r="F30" s="53">
        <v>0.5</v>
      </c>
      <c r="G30" s="55">
        <v>0.5</v>
      </c>
      <c r="H30" s="53" t="s">
        <v>90</v>
      </c>
      <c r="I30" s="53">
        <v>55</v>
      </c>
      <c r="J30" s="53">
        <v>0.8</v>
      </c>
      <c r="K30" s="53">
        <v>1</v>
      </c>
      <c r="L30" s="53">
        <v>20</v>
      </c>
      <c r="M30" s="53">
        <v>24</v>
      </c>
      <c r="N30" s="55">
        <v>300</v>
      </c>
      <c r="O30" s="55">
        <v>4</v>
      </c>
      <c r="P30" s="55" t="s">
        <v>91</v>
      </c>
      <c r="Q30" s="56" t="s">
        <v>94</v>
      </c>
      <c r="R30" s="55">
        <v>200</v>
      </c>
      <c r="S30" s="101"/>
    </row>
    <row r="31" spans="1:19" ht="27" customHeight="1">
      <c r="A31" s="98"/>
      <c r="B31" s="53">
        <v>33</v>
      </c>
      <c r="C31" s="53">
        <v>12</v>
      </c>
      <c r="D31" s="53">
        <v>10</v>
      </c>
      <c r="E31" s="53">
        <v>1</v>
      </c>
      <c r="F31" s="53">
        <v>0.6</v>
      </c>
      <c r="G31" s="55"/>
      <c r="H31" s="53" t="s">
        <v>145</v>
      </c>
      <c r="I31" s="53">
        <v>46</v>
      </c>
      <c r="J31" s="53">
        <v>0.8</v>
      </c>
      <c r="K31" s="53">
        <v>1</v>
      </c>
      <c r="L31" s="53">
        <v>18</v>
      </c>
      <c r="M31" s="53">
        <v>20</v>
      </c>
      <c r="N31" s="55">
        <v>240</v>
      </c>
      <c r="O31" s="55">
        <v>4</v>
      </c>
      <c r="P31" s="55" t="s">
        <v>91</v>
      </c>
      <c r="Q31" s="56" t="s">
        <v>94</v>
      </c>
      <c r="R31" s="55">
        <v>350</v>
      </c>
      <c r="S31" s="101"/>
    </row>
    <row r="32" spans="1:19" ht="27" customHeight="1">
      <c r="A32" s="99"/>
      <c r="B32" s="53">
        <v>37</v>
      </c>
      <c r="C32" s="53">
        <v>6</v>
      </c>
      <c r="D32" s="53">
        <v>7</v>
      </c>
      <c r="E32" s="53">
        <v>3</v>
      </c>
      <c r="F32" s="53">
        <v>0.6</v>
      </c>
      <c r="G32" s="55"/>
      <c r="H32" s="53" t="s">
        <v>131</v>
      </c>
      <c r="I32" s="53">
        <v>45</v>
      </c>
      <c r="J32" s="53">
        <v>0.8</v>
      </c>
      <c r="K32" s="53" t="s">
        <v>132</v>
      </c>
      <c r="L32" s="53">
        <v>20</v>
      </c>
      <c r="M32" s="53">
        <v>22</v>
      </c>
      <c r="N32" s="55">
        <v>320</v>
      </c>
      <c r="O32" s="55">
        <v>4</v>
      </c>
      <c r="P32" s="55" t="s">
        <v>91</v>
      </c>
      <c r="Q32" s="56" t="s">
        <v>94</v>
      </c>
      <c r="R32" s="55">
        <v>180</v>
      </c>
      <c r="S32" s="102"/>
    </row>
    <row r="33" spans="1:19" ht="23.25" customHeight="1">
      <c r="A33" s="60" t="s">
        <v>92</v>
      </c>
      <c r="B33" s="61"/>
      <c r="C33" s="61"/>
      <c r="D33" s="61"/>
      <c r="E33" s="61"/>
      <c r="F33" s="62">
        <f>SUM(F27:F32)</f>
        <v>3.5</v>
      </c>
      <c r="G33" s="62">
        <f>SUM(G27:G32)</f>
        <v>0.5</v>
      </c>
      <c r="H33" s="61"/>
      <c r="I33" s="61"/>
      <c r="J33" s="61"/>
      <c r="K33" s="61"/>
      <c r="L33" s="61"/>
      <c r="M33" s="61"/>
      <c r="N33" s="60"/>
      <c r="O33" s="60"/>
      <c r="P33" s="60"/>
      <c r="Q33" s="63"/>
      <c r="R33" s="64"/>
      <c r="S33" s="60"/>
    </row>
    <row r="34" spans="1:19" ht="27" customHeight="1">
      <c r="A34" s="97" t="s">
        <v>96</v>
      </c>
      <c r="B34" s="53">
        <v>4</v>
      </c>
      <c r="C34" s="53">
        <v>24</v>
      </c>
      <c r="D34" s="53">
        <v>1.9</v>
      </c>
      <c r="E34" s="53">
        <v>2</v>
      </c>
      <c r="F34" s="53">
        <v>0.4</v>
      </c>
      <c r="G34" s="55"/>
      <c r="H34" s="54" t="s">
        <v>39</v>
      </c>
      <c r="I34" s="53">
        <v>60</v>
      </c>
      <c r="J34" s="53">
        <v>0.6</v>
      </c>
      <c r="K34" s="53">
        <v>1</v>
      </c>
      <c r="L34" s="53">
        <v>22</v>
      </c>
      <c r="M34" s="53">
        <v>26</v>
      </c>
      <c r="N34" s="55">
        <v>270</v>
      </c>
      <c r="O34" s="55" t="s">
        <v>99</v>
      </c>
      <c r="P34" s="55" t="s">
        <v>91</v>
      </c>
      <c r="Q34" s="56" t="s">
        <v>94</v>
      </c>
      <c r="R34" s="55">
        <v>160</v>
      </c>
      <c r="S34" s="100" t="s">
        <v>84</v>
      </c>
    </row>
    <row r="35" spans="1:19" s="44" customFormat="1" ht="21.75" customHeight="1">
      <c r="A35" s="98"/>
      <c r="B35" s="103">
        <v>5</v>
      </c>
      <c r="C35" s="53">
        <v>58</v>
      </c>
      <c r="D35" s="53">
        <v>0.5</v>
      </c>
      <c r="E35" s="53">
        <v>1</v>
      </c>
      <c r="F35" s="103">
        <v>0.5</v>
      </c>
      <c r="G35" s="105"/>
      <c r="H35" s="54" t="s">
        <v>147</v>
      </c>
      <c r="I35" s="53">
        <v>40</v>
      </c>
      <c r="J35" s="53">
        <v>0.6</v>
      </c>
      <c r="K35" s="53">
        <v>1</v>
      </c>
      <c r="L35" s="53">
        <v>16</v>
      </c>
      <c r="M35" s="53">
        <v>20</v>
      </c>
      <c r="N35" s="55">
        <v>170</v>
      </c>
      <c r="O35" s="55" t="s">
        <v>99</v>
      </c>
      <c r="P35" s="105" t="s">
        <v>91</v>
      </c>
      <c r="Q35" s="107" t="s">
        <v>94</v>
      </c>
      <c r="R35" s="105">
        <v>150</v>
      </c>
      <c r="S35" s="101"/>
    </row>
    <row r="36" spans="1:19" s="44" customFormat="1" ht="23.25" customHeight="1">
      <c r="A36" s="98"/>
      <c r="B36" s="104"/>
      <c r="C36" s="53">
        <v>34</v>
      </c>
      <c r="D36" s="53">
        <v>3.1</v>
      </c>
      <c r="E36" s="53">
        <v>2</v>
      </c>
      <c r="F36" s="104"/>
      <c r="G36" s="106"/>
      <c r="H36" s="54" t="s">
        <v>148</v>
      </c>
      <c r="I36" s="53">
        <v>40</v>
      </c>
      <c r="J36" s="53">
        <v>0.7</v>
      </c>
      <c r="K36" s="53">
        <v>2</v>
      </c>
      <c r="L36" s="53">
        <v>14</v>
      </c>
      <c r="M36" s="53">
        <v>18</v>
      </c>
      <c r="N36" s="55">
        <v>130</v>
      </c>
      <c r="O36" s="55">
        <v>3</v>
      </c>
      <c r="P36" s="106"/>
      <c r="Q36" s="108"/>
      <c r="R36" s="106"/>
      <c r="S36" s="101"/>
    </row>
    <row r="37" spans="1:19" ht="21.75" customHeight="1">
      <c r="A37" s="99"/>
      <c r="B37" s="53">
        <v>17</v>
      </c>
      <c r="C37" s="53">
        <v>9</v>
      </c>
      <c r="D37" s="53">
        <v>1.1</v>
      </c>
      <c r="E37" s="53">
        <v>2</v>
      </c>
      <c r="F37" s="53">
        <v>0.2</v>
      </c>
      <c r="G37" s="55">
        <v>0.2</v>
      </c>
      <c r="H37" s="54" t="s">
        <v>90</v>
      </c>
      <c r="I37" s="53">
        <v>65</v>
      </c>
      <c r="J37" s="53">
        <v>0.7</v>
      </c>
      <c r="K37" s="53">
        <v>1</v>
      </c>
      <c r="L37" s="53">
        <v>24</v>
      </c>
      <c r="M37" s="53">
        <v>28</v>
      </c>
      <c r="N37" s="55">
        <v>360</v>
      </c>
      <c r="O37" s="55">
        <v>4</v>
      </c>
      <c r="P37" s="55" t="s">
        <v>91</v>
      </c>
      <c r="Q37" s="56" t="s">
        <v>94</v>
      </c>
      <c r="R37" s="55">
        <v>280</v>
      </c>
      <c r="S37" s="102"/>
    </row>
    <row r="38" spans="1:19" ht="20.25" customHeight="1">
      <c r="A38" s="60" t="s">
        <v>92</v>
      </c>
      <c r="B38" s="61"/>
      <c r="C38" s="61"/>
      <c r="D38" s="61"/>
      <c r="E38" s="61"/>
      <c r="F38" s="62">
        <f>SUM(F34:F37)</f>
        <v>1.1</v>
      </c>
      <c r="G38" s="62">
        <f>SUM(G34:G37)</f>
        <v>0.2</v>
      </c>
      <c r="H38" s="61"/>
      <c r="I38" s="61"/>
      <c r="J38" s="61"/>
      <c r="K38" s="61"/>
      <c r="L38" s="61"/>
      <c r="M38" s="61"/>
      <c r="N38" s="60"/>
      <c r="O38" s="60"/>
      <c r="P38" s="60"/>
      <c r="Q38" s="63"/>
      <c r="R38" s="64"/>
      <c r="S38" s="60"/>
    </row>
    <row r="39" spans="1:19" ht="25.5" customHeight="1">
      <c r="A39" s="97" t="s">
        <v>100</v>
      </c>
      <c r="B39" s="53">
        <v>47</v>
      </c>
      <c r="C39" s="53">
        <v>6</v>
      </c>
      <c r="D39" s="53">
        <v>37.5</v>
      </c>
      <c r="E39" s="53">
        <v>1</v>
      </c>
      <c r="F39" s="53">
        <v>0.3</v>
      </c>
      <c r="G39" s="55">
        <v>0.3</v>
      </c>
      <c r="H39" s="54" t="s">
        <v>142</v>
      </c>
      <c r="I39" s="53">
        <v>54</v>
      </c>
      <c r="J39" s="53">
        <v>0.7</v>
      </c>
      <c r="K39" s="53">
        <v>2</v>
      </c>
      <c r="L39" s="53">
        <v>16</v>
      </c>
      <c r="M39" s="53">
        <v>18</v>
      </c>
      <c r="N39" s="55">
        <v>220</v>
      </c>
      <c r="O39" s="55">
        <v>4</v>
      </c>
      <c r="P39" s="55" t="s">
        <v>91</v>
      </c>
      <c r="Q39" s="56" t="s">
        <v>94</v>
      </c>
      <c r="R39" s="55">
        <v>180</v>
      </c>
      <c r="S39" s="100" t="s">
        <v>84</v>
      </c>
    </row>
    <row r="40" spans="1:19" ht="27" customHeight="1">
      <c r="A40" s="98"/>
      <c r="B40" s="53">
        <v>47</v>
      </c>
      <c r="C40" s="53">
        <v>9</v>
      </c>
      <c r="D40" s="53">
        <v>7.5</v>
      </c>
      <c r="E40" s="53">
        <v>2</v>
      </c>
      <c r="F40" s="53">
        <v>0.5</v>
      </c>
      <c r="G40" s="55"/>
      <c r="H40" s="54" t="s">
        <v>39</v>
      </c>
      <c r="I40" s="53">
        <v>49</v>
      </c>
      <c r="J40" s="53">
        <v>0.8</v>
      </c>
      <c r="K40" s="53">
        <v>2</v>
      </c>
      <c r="L40" s="53">
        <v>16</v>
      </c>
      <c r="M40" s="53">
        <v>16</v>
      </c>
      <c r="N40" s="55">
        <v>230</v>
      </c>
      <c r="O40" s="55">
        <v>4</v>
      </c>
      <c r="P40" s="55" t="s">
        <v>91</v>
      </c>
      <c r="Q40" s="56" t="s">
        <v>94</v>
      </c>
      <c r="R40" s="55">
        <v>170</v>
      </c>
      <c r="S40" s="101"/>
    </row>
    <row r="41" spans="1:19" ht="21" customHeight="1">
      <c r="A41" s="98"/>
      <c r="B41" s="53">
        <v>48</v>
      </c>
      <c r="C41" s="53">
        <v>22</v>
      </c>
      <c r="D41" s="53">
        <v>3.2</v>
      </c>
      <c r="E41" s="53">
        <v>1</v>
      </c>
      <c r="F41" s="53">
        <v>0.4</v>
      </c>
      <c r="G41" s="55"/>
      <c r="H41" s="54" t="s">
        <v>37</v>
      </c>
      <c r="I41" s="53">
        <v>49</v>
      </c>
      <c r="J41" s="53">
        <v>0.8</v>
      </c>
      <c r="K41" s="53">
        <v>2</v>
      </c>
      <c r="L41" s="53">
        <v>17</v>
      </c>
      <c r="M41" s="53">
        <v>18</v>
      </c>
      <c r="N41" s="55">
        <v>240</v>
      </c>
      <c r="O41" s="55">
        <v>4</v>
      </c>
      <c r="P41" s="55" t="s">
        <v>91</v>
      </c>
      <c r="Q41" s="56" t="s">
        <v>94</v>
      </c>
      <c r="R41" s="55">
        <v>150</v>
      </c>
      <c r="S41" s="101"/>
    </row>
    <row r="42" spans="1:19" ht="25.5" customHeight="1">
      <c r="A42" s="98"/>
      <c r="B42" s="53">
        <v>50</v>
      </c>
      <c r="C42" s="53">
        <v>32</v>
      </c>
      <c r="D42" s="53">
        <v>2.9</v>
      </c>
      <c r="E42" s="53">
        <v>1</v>
      </c>
      <c r="F42" s="53">
        <v>0.2</v>
      </c>
      <c r="G42" s="55"/>
      <c r="H42" s="54" t="s">
        <v>39</v>
      </c>
      <c r="I42" s="53">
        <v>45</v>
      </c>
      <c r="J42" s="53">
        <v>0.8</v>
      </c>
      <c r="K42" s="53">
        <v>1</v>
      </c>
      <c r="L42" s="53">
        <v>17</v>
      </c>
      <c r="M42" s="53">
        <v>18</v>
      </c>
      <c r="N42" s="55">
        <v>260</v>
      </c>
      <c r="O42" s="55">
        <v>4</v>
      </c>
      <c r="P42" s="55" t="s">
        <v>91</v>
      </c>
      <c r="Q42" s="56" t="s">
        <v>94</v>
      </c>
      <c r="R42" s="55">
        <v>200</v>
      </c>
      <c r="S42" s="101"/>
    </row>
    <row r="43" spans="1:19" ht="26.25" customHeight="1">
      <c r="A43" s="99"/>
      <c r="B43" s="53">
        <v>54</v>
      </c>
      <c r="C43" s="53">
        <v>29</v>
      </c>
      <c r="D43" s="53">
        <v>2.3</v>
      </c>
      <c r="E43" s="53">
        <v>2</v>
      </c>
      <c r="F43" s="53">
        <v>0.7</v>
      </c>
      <c r="G43" s="55">
        <v>0.7</v>
      </c>
      <c r="H43" s="54" t="s">
        <v>90</v>
      </c>
      <c r="I43" s="53">
        <v>55</v>
      </c>
      <c r="J43" s="53">
        <v>0.8</v>
      </c>
      <c r="K43" s="53">
        <v>2</v>
      </c>
      <c r="L43" s="53">
        <v>17</v>
      </c>
      <c r="M43" s="53">
        <v>18</v>
      </c>
      <c r="N43" s="55">
        <v>250</v>
      </c>
      <c r="O43" s="55">
        <v>4</v>
      </c>
      <c r="P43" s="55" t="s">
        <v>91</v>
      </c>
      <c r="Q43" s="56" t="s">
        <v>94</v>
      </c>
      <c r="R43" s="55">
        <v>180</v>
      </c>
      <c r="S43" s="102"/>
    </row>
    <row r="44" spans="1:19" ht="24" customHeight="1">
      <c r="A44" s="60" t="s">
        <v>92</v>
      </c>
      <c r="B44" s="61"/>
      <c r="C44" s="61"/>
      <c r="D44" s="61"/>
      <c r="E44" s="61"/>
      <c r="F44" s="62">
        <f>SUM(F39:F43)</f>
        <v>2.1</v>
      </c>
      <c r="G44" s="62">
        <f>SUM(G39:G43)</f>
        <v>1</v>
      </c>
      <c r="H44" s="61"/>
      <c r="I44" s="61"/>
      <c r="J44" s="61"/>
      <c r="K44" s="61"/>
      <c r="L44" s="61"/>
      <c r="M44" s="61"/>
      <c r="N44" s="60"/>
      <c r="O44" s="60"/>
      <c r="P44" s="60"/>
      <c r="Q44" s="63"/>
      <c r="R44" s="64"/>
      <c r="S44" s="60"/>
    </row>
    <row r="45" spans="1:19" ht="24" customHeight="1">
      <c r="A45" s="97" t="s">
        <v>40</v>
      </c>
      <c r="B45" s="53">
        <v>17</v>
      </c>
      <c r="C45" s="53">
        <v>24</v>
      </c>
      <c r="D45" s="53">
        <v>1.4</v>
      </c>
      <c r="E45" s="53">
        <v>1</v>
      </c>
      <c r="F45" s="53">
        <v>0.5</v>
      </c>
      <c r="G45" s="55"/>
      <c r="H45" s="54" t="s">
        <v>37</v>
      </c>
      <c r="I45" s="53">
        <v>48</v>
      </c>
      <c r="J45" s="53">
        <v>0.8</v>
      </c>
      <c r="K45" s="53" t="s">
        <v>132</v>
      </c>
      <c r="L45" s="53">
        <v>22</v>
      </c>
      <c r="M45" s="53">
        <v>24</v>
      </c>
      <c r="N45" s="55">
        <v>370</v>
      </c>
      <c r="O45" s="55">
        <v>4</v>
      </c>
      <c r="P45" s="55" t="s">
        <v>91</v>
      </c>
      <c r="Q45" s="56" t="s">
        <v>94</v>
      </c>
      <c r="R45" s="55">
        <v>110</v>
      </c>
      <c r="S45" s="100" t="s">
        <v>84</v>
      </c>
    </row>
    <row r="46" spans="1:19" ht="24" customHeight="1">
      <c r="A46" s="98"/>
      <c r="B46" s="103">
        <v>18</v>
      </c>
      <c r="C46" s="53">
        <v>9</v>
      </c>
      <c r="D46" s="53">
        <v>6.2</v>
      </c>
      <c r="E46" s="53">
        <v>1</v>
      </c>
      <c r="F46" s="111">
        <v>1</v>
      </c>
      <c r="G46" s="119">
        <v>1</v>
      </c>
      <c r="H46" s="54" t="s">
        <v>133</v>
      </c>
      <c r="I46" s="53">
        <v>70</v>
      </c>
      <c r="J46" s="53">
        <v>0.6</v>
      </c>
      <c r="K46" s="53">
        <v>2</v>
      </c>
      <c r="L46" s="53">
        <v>21</v>
      </c>
      <c r="M46" s="53">
        <v>30</v>
      </c>
      <c r="N46" s="55">
        <v>250</v>
      </c>
      <c r="O46" s="55">
        <v>4</v>
      </c>
      <c r="P46" s="105" t="s">
        <v>91</v>
      </c>
      <c r="Q46" s="107" t="s">
        <v>94</v>
      </c>
      <c r="R46" s="105">
        <v>200</v>
      </c>
      <c r="S46" s="101"/>
    </row>
    <row r="47" spans="1:19" ht="23.25" customHeight="1">
      <c r="A47" s="98"/>
      <c r="B47" s="104"/>
      <c r="C47" s="53">
        <v>8</v>
      </c>
      <c r="D47" s="53">
        <v>1.4</v>
      </c>
      <c r="E47" s="53">
        <v>1</v>
      </c>
      <c r="F47" s="112"/>
      <c r="G47" s="120"/>
      <c r="H47" s="54" t="s">
        <v>90</v>
      </c>
      <c r="I47" s="53">
        <v>55</v>
      </c>
      <c r="J47" s="53">
        <v>0.7</v>
      </c>
      <c r="K47" s="53">
        <v>2</v>
      </c>
      <c r="L47" s="53">
        <v>16</v>
      </c>
      <c r="M47" s="53">
        <v>22</v>
      </c>
      <c r="N47" s="55">
        <v>190</v>
      </c>
      <c r="O47" s="55">
        <v>4</v>
      </c>
      <c r="P47" s="106"/>
      <c r="Q47" s="108"/>
      <c r="R47" s="106"/>
      <c r="S47" s="101"/>
    </row>
    <row r="48" spans="1:19" ht="26.25" customHeight="1">
      <c r="A48" s="98"/>
      <c r="B48" s="53">
        <v>30</v>
      </c>
      <c r="C48" s="53">
        <v>21</v>
      </c>
      <c r="D48" s="53">
        <v>21.1</v>
      </c>
      <c r="E48" s="53">
        <v>6</v>
      </c>
      <c r="F48" s="53">
        <v>0.8</v>
      </c>
      <c r="G48" s="55"/>
      <c r="H48" s="54" t="s">
        <v>134</v>
      </c>
      <c r="I48" s="53">
        <v>50</v>
      </c>
      <c r="J48" s="53">
        <v>0.8</v>
      </c>
      <c r="K48" s="53">
        <v>2</v>
      </c>
      <c r="L48" s="53">
        <v>17</v>
      </c>
      <c r="M48" s="53">
        <v>22</v>
      </c>
      <c r="N48" s="55">
        <v>280</v>
      </c>
      <c r="O48" s="55">
        <v>4</v>
      </c>
      <c r="P48" s="55" t="s">
        <v>91</v>
      </c>
      <c r="Q48" s="56" t="s">
        <v>150</v>
      </c>
      <c r="R48" s="55">
        <v>120</v>
      </c>
      <c r="S48" s="101"/>
    </row>
    <row r="49" spans="1:19" ht="22.5" customHeight="1">
      <c r="A49" s="98"/>
      <c r="B49" s="103">
        <v>42</v>
      </c>
      <c r="C49" s="53">
        <v>21</v>
      </c>
      <c r="D49" s="53">
        <v>7.1</v>
      </c>
      <c r="E49" s="53">
        <v>1</v>
      </c>
      <c r="F49" s="103">
        <v>0.7</v>
      </c>
      <c r="G49" s="105">
        <v>0.7</v>
      </c>
      <c r="H49" s="54" t="s">
        <v>135</v>
      </c>
      <c r="I49" s="53">
        <v>55</v>
      </c>
      <c r="J49" s="53">
        <v>0.8</v>
      </c>
      <c r="K49" s="53">
        <v>2</v>
      </c>
      <c r="L49" s="53">
        <v>17</v>
      </c>
      <c r="M49" s="53">
        <v>20</v>
      </c>
      <c r="N49" s="55">
        <v>280</v>
      </c>
      <c r="O49" s="55">
        <v>4</v>
      </c>
      <c r="P49" s="105" t="s">
        <v>91</v>
      </c>
      <c r="Q49" s="107" t="s">
        <v>150</v>
      </c>
      <c r="R49" s="105">
        <v>130</v>
      </c>
      <c r="S49" s="101"/>
    </row>
    <row r="50" spans="1:19" ht="22.5" customHeight="1">
      <c r="A50" s="98"/>
      <c r="B50" s="104"/>
      <c r="C50" s="53">
        <v>22</v>
      </c>
      <c r="D50" s="53">
        <v>0.9</v>
      </c>
      <c r="E50" s="53">
        <v>1</v>
      </c>
      <c r="F50" s="104"/>
      <c r="G50" s="106"/>
      <c r="H50" s="54" t="s">
        <v>136</v>
      </c>
      <c r="I50" s="53">
        <v>70</v>
      </c>
      <c r="J50" s="53">
        <v>0.7</v>
      </c>
      <c r="K50" s="53">
        <v>3</v>
      </c>
      <c r="L50" s="53">
        <v>18</v>
      </c>
      <c r="M50" s="53">
        <v>30</v>
      </c>
      <c r="N50" s="55">
        <v>210</v>
      </c>
      <c r="O50" s="55">
        <v>4</v>
      </c>
      <c r="P50" s="106"/>
      <c r="Q50" s="108"/>
      <c r="R50" s="106"/>
      <c r="S50" s="101"/>
    </row>
    <row r="51" spans="1:19" ht="24.75" customHeight="1">
      <c r="A51" s="98"/>
      <c r="B51" s="53">
        <v>42</v>
      </c>
      <c r="C51" s="53">
        <v>38</v>
      </c>
      <c r="D51" s="53">
        <v>19.7</v>
      </c>
      <c r="E51" s="53">
        <v>1</v>
      </c>
      <c r="F51" s="53">
        <v>0.6</v>
      </c>
      <c r="G51" s="55">
        <v>0.6</v>
      </c>
      <c r="H51" s="54" t="s">
        <v>137</v>
      </c>
      <c r="I51" s="53">
        <v>51</v>
      </c>
      <c r="J51" s="53">
        <v>0.7</v>
      </c>
      <c r="K51" s="53">
        <v>2</v>
      </c>
      <c r="L51" s="53">
        <v>17</v>
      </c>
      <c r="M51" s="53">
        <v>18</v>
      </c>
      <c r="N51" s="55">
        <v>240</v>
      </c>
      <c r="O51" s="55">
        <v>4</v>
      </c>
      <c r="P51" s="55" t="s">
        <v>91</v>
      </c>
      <c r="Q51" s="56" t="s">
        <v>150</v>
      </c>
      <c r="R51" s="55">
        <v>70</v>
      </c>
      <c r="S51" s="101"/>
    </row>
    <row r="52" spans="1:19" ht="24" customHeight="1">
      <c r="A52" s="98"/>
      <c r="B52" s="53">
        <v>45</v>
      </c>
      <c r="C52" s="53">
        <v>21</v>
      </c>
      <c r="D52" s="53">
        <v>1.6</v>
      </c>
      <c r="E52" s="53">
        <v>1</v>
      </c>
      <c r="F52" s="53">
        <v>0.5</v>
      </c>
      <c r="G52" s="55"/>
      <c r="H52" s="54" t="s">
        <v>39</v>
      </c>
      <c r="I52" s="53">
        <v>50</v>
      </c>
      <c r="J52" s="53">
        <v>0.8</v>
      </c>
      <c r="K52" s="53" t="s">
        <v>132</v>
      </c>
      <c r="L52" s="53">
        <v>22</v>
      </c>
      <c r="M52" s="53">
        <v>26</v>
      </c>
      <c r="N52" s="55">
        <v>370</v>
      </c>
      <c r="O52" s="55">
        <v>4</v>
      </c>
      <c r="P52" s="55" t="s">
        <v>91</v>
      </c>
      <c r="Q52" s="56" t="s">
        <v>94</v>
      </c>
      <c r="R52" s="55">
        <v>90</v>
      </c>
      <c r="S52" s="101"/>
    </row>
    <row r="53" spans="1:19" ht="18.75" customHeight="1">
      <c r="A53" s="98"/>
      <c r="B53" s="53">
        <v>52</v>
      </c>
      <c r="C53" s="53">
        <v>13</v>
      </c>
      <c r="D53" s="53">
        <v>4.3</v>
      </c>
      <c r="E53" s="53">
        <v>2</v>
      </c>
      <c r="F53" s="53">
        <v>0.5</v>
      </c>
      <c r="G53" s="55"/>
      <c r="H53" s="54" t="s">
        <v>138</v>
      </c>
      <c r="I53" s="53">
        <v>44</v>
      </c>
      <c r="J53" s="53">
        <v>0.7</v>
      </c>
      <c r="K53" s="53">
        <v>1</v>
      </c>
      <c r="L53" s="53">
        <v>18</v>
      </c>
      <c r="M53" s="53">
        <v>22</v>
      </c>
      <c r="N53" s="55">
        <v>220</v>
      </c>
      <c r="O53" s="55">
        <v>4</v>
      </c>
      <c r="P53" s="55" t="s">
        <v>91</v>
      </c>
      <c r="Q53" s="56" t="s">
        <v>94</v>
      </c>
      <c r="R53" s="55">
        <v>140</v>
      </c>
      <c r="S53" s="101"/>
    </row>
    <row r="54" spans="1:19" ht="24" customHeight="1">
      <c r="A54" s="98"/>
      <c r="B54" s="53">
        <v>53</v>
      </c>
      <c r="C54" s="53">
        <v>22</v>
      </c>
      <c r="D54" s="53">
        <v>7</v>
      </c>
      <c r="E54" s="53">
        <v>1</v>
      </c>
      <c r="F54" s="53">
        <v>0.4</v>
      </c>
      <c r="G54" s="55">
        <v>0.4</v>
      </c>
      <c r="H54" s="54" t="s">
        <v>139</v>
      </c>
      <c r="I54" s="53">
        <v>55</v>
      </c>
      <c r="J54" s="53">
        <v>0.8</v>
      </c>
      <c r="K54" s="53">
        <v>3</v>
      </c>
      <c r="L54" s="53">
        <v>14</v>
      </c>
      <c r="M54" s="53">
        <v>18</v>
      </c>
      <c r="N54" s="55">
        <v>170</v>
      </c>
      <c r="O54" s="55">
        <v>4</v>
      </c>
      <c r="P54" s="55" t="s">
        <v>91</v>
      </c>
      <c r="Q54" s="56" t="s">
        <v>150</v>
      </c>
      <c r="R54" s="55">
        <v>180</v>
      </c>
      <c r="S54" s="101"/>
    </row>
    <row r="55" spans="1:19" ht="25.5" customHeight="1">
      <c r="A55" s="99"/>
      <c r="B55" s="53">
        <v>56</v>
      </c>
      <c r="C55" s="53">
        <v>6</v>
      </c>
      <c r="D55" s="53">
        <v>1.2</v>
      </c>
      <c r="E55" s="53">
        <v>1</v>
      </c>
      <c r="F55" s="53">
        <v>0.9</v>
      </c>
      <c r="G55" s="55">
        <v>0.9</v>
      </c>
      <c r="H55" s="54" t="s">
        <v>140</v>
      </c>
      <c r="I55" s="53">
        <v>58</v>
      </c>
      <c r="J55" s="53">
        <v>0.6</v>
      </c>
      <c r="K55" s="53">
        <v>2</v>
      </c>
      <c r="L55" s="53">
        <v>19</v>
      </c>
      <c r="M55" s="53">
        <v>20</v>
      </c>
      <c r="N55" s="55">
        <v>240</v>
      </c>
      <c r="O55" s="55">
        <v>4</v>
      </c>
      <c r="P55" s="55" t="s">
        <v>91</v>
      </c>
      <c r="Q55" s="56" t="s">
        <v>94</v>
      </c>
      <c r="R55" s="55">
        <v>80</v>
      </c>
      <c r="S55" s="102"/>
    </row>
    <row r="56" spans="1:19" ht="24" customHeight="1">
      <c r="A56" s="60" t="s">
        <v>92</v>
      </c>
      <c r="B56" s="61"/>
      <c r="C56" s="61"/>
      <c r="D56" s="61"/>
      <c r="E56" s="61"/>
      <c r="F56" s="62">
        <f>SUM(F45:F55)</f>
        <v>5.9</v>
      </c>
      <c r="G56" s="62">
        <f>SUM(G45:G55)</f>
        <v>3.5999999999999996</v>
      </c>
      <c r="H56" s="61"/>
      <c r="I56" s="61"/>
      <c r="J56" s="61"/>
      <c r="K56" s="61"/>
      <c r="L56" s="61"/>
      <c r="M56" s="61"/>
      <c r="N56" s="60"/>
      <c r="O56" s="60"/>
      <c r="P56" s="60"/>
      <c r="Q56" s="63"/>
      <c r="R56" s="64"/>
      <c r="S56" s="60"/>
    </row>
    <row r="57" spans="1:19" ht="23.25" customHeight="1">
      <c r="A57" s="109" t="s">
        <v>100</v>
      </c>
      <c r="B57" s="55">
        <v>17</v>
      </c>
      <c r="C57" s="55">
        <v>8</v>
      </c>
      <c r="D57" s="66">
        <v>30.2</v>
      </c>
      <c r="E57" s="66"/>
      <c r="F57" s="66">
        <v>7.2</v>
      </c>
      <c r="G57" s="66"/>
      <c r="H57" s="55" t="s">
        <v>126</v>
      </c>
      <c r="I57" s="55">
        <v>50</v>
      </c>
      <c r="J57" s="55">
        <v>0.8</v>
      </c>
      <c r="K57" s="55">
        <v>3</v>
      </c>
      <c r="L57" s="55">
        <v>17</v>
      </c>
      <c r="M57" s="67">
        <v>18</v>
      </c>
      <c r="N57" s="67">
        <v>170</v>
      </c>
      <c r="O57" s="55">
        <v>4</v>
      </c>
      <c r="P57" s="55" t="s">
        <v>101</v>
      </c>
      <c r="Q57" s="55" t="s">
        <v>104</v>
      </c>
      <c r="R57" s="55">
        <v>20</v>
      </c>
      <c r="S57" s="110" t="s">
        <v>84</v>
      </c>
    </row>
    <row r="58" spans="1:19" ht="21" customHeight="1">
      <c r="A58" s="109"/>
      <c r="B58" s="55">
        <v>17</v>
      </c>
      <c r="C58" s="55">
        <v>10</v>
      </c>
      <c r="D58" s="66">
        <v>5.9</v>
      </c>
      <c r="E58" s="66"/>
      <c r="F58" s="66">
        <v>3.3</v>
      </c>
      <c r="G58" s="66"/>
      <c r="H58" s="55" t="s">
        <v>127</v>
      </c>
      <c r="I58" s="55">
        <v>50</v>
      </c>
      <c r="J58" s="55">
        <v>0.8</v>
      </c>
      <c r="K58" s="55">
        <v>2</v>
      </c>
      <c r="L58" s="55">
        <v>20</v>
      </c>
      <c r="M58" s="67">
        <v>20</v>
      </c>
      <c r="N58" s="67">
        <v>220</v>
      </c>
      <c r="O58" s="55">
        <v>4</v>
      </c>
      <c r="P58" s="55" t="s">
        <v>101</v>
      </c>
      <c r="Q58" s="55" t="s">
        <v>104</v>
      </c>
      <c r="R58" s="55">
        <v>20</v>
      </c>
      <c r="S58" s="110"/>
    </row>
    <row r="59" spans="1:19" s="44" customFormat="1" ht="19.5" customHeight="1">
      <c r="A59" s="109"/>
      <c r="B59" s="55">
        <v>17</v>
      </c>
      <c r="C59" s="55">
        <v>16</v>
      </c>
      <c r="D59" s="55">
        <v>3</v>
      </c>
      <c r="E59" s="66"/>
      <c r="F59" s="66">
        <v>3</v>
      </c>
      <c r="G59" s="66"/>
      <c r="H59" s="55" t="s">
        <v>128</v>
      </c>
      <c r="I59" s="55">
        <v>55</v>
      </c>
      <c r="J59" s="55">
        <v>0.8</v>
      </c>
      <c r="K59" s="55">
        <v>1</v>
      </c>
      <c r="L59" s="55">
        <v>20</v>
      </c>
      <c r="M59" s="67">
        <v>20</v>
      </c>
      <c r="N59" s="67">
        <v>230</v>
      </c>
      <c r="O59" s="55">
        <v>4</v>
      </c>
      <c r="P59" s="55" t="s">
        <v>101</v>
      </c>
      <c r="Q59" s="55" t="s">
        <v>104</v>
      </c>
      <c r="R59" s="55">
        <v>20</v>
      </c>
      <c r="S59" s="110"/>
    </row>
    <row r="60" spans="1:19" ht="22.5" customHeight="1">
      <c r="A60" s="109"/>
      <c r="B60" s="55">
        <v>22</v>
      </c>
      <c r="C60" s="55">
        <v>4</v>
      </c>
      <c r="D60" s="55">
        <v>4.1</v>
      </c>
      <c r="E60" s="66"/>
      <c r="F60" s="66">
        <v>4.1</v>
      </c>
      <c r="G60" s="66"/>
      <c r="H60" s="55" t="s">
        <v>129</v>
      </c>
      <c r="I60" s="55">
        <v>60</v>
      </c>
      <c r="J60" s="55">
        <v>0.7</v>
      </c>
      <c r="K60" s="55">
        <v>1</v>
      </c>
      <c r="L60" s="55">
        <v>22</v>
      </c>
      <c r="M60" s="67">
        <v>26</v>
      </c>
      <c r="N60" s="67">
        <v>250</v>
      </c>
      <c r="O60" s="55">
        <v>4</v>
      </c>
      <c r="P60" s="55" t="s">
        <v>101</v>
      </c>
      <c r="Q60" s="55" t="s">
        <v>104</v>
      </c>
      <c r="R60" s="55">
        <v>15</v>
      </c>
      <c r="S60" s="110"/>
    </row>
    <row r="61" spans="1:19" ht="24.75" customHeight="1">
      <c r="A61" s="109"/>
      <c r="B61" s="55">
        <v>31</v>
      </c>
      <c r="C61" s="55">
        <v>16</v>
      </c>
      <c r="D61" s="55">
        <v>2.4</v>
      </c>
      <c r="E61" s="66"/>
      <c r="F61" s="66">
        <v>2.4</v>
      </c>
      <c r="G61" s="66"/>
      <c r="H61" s="55" t="s">
        <v>130</v>
      </c>
      <c r="I61" s="55">
        <v>39</v>
      </c>
      <c r="J61" s="55">
        <v>0.9</v>
      </c>
      <c r="K61" s="55">
        <v>1</v>
      </c>
      <c r="L61" s="55">
        <v>17</v>
      </c>
      <c r="M61" s="67">
        <v>18</v>
      </c>
      <c r="N61" s="67">
        <v>200</v>
      </c>
      <c r="O61" s="55">
        <v>4</v>
      </c>
      <c r="P61" s="55" t="s">
        <v>101</v>
      </c>
      <c r="Q61" s="55" t="s">
        <v>104</v>
      </c>
      <c r="R61" s="55">
        <v>15</v>
      </c>
      <c r="S61" s="110"/>
    </row>
    <row r="62" spans="1:19" ht="32.25" customHeight="1">
      <c r="A62" s="60" t="s">
        <v>102</v>
      </c>
      <c r="B62" s="61"/>
      <c r="C62" s="61"/>
      <c r="D62" s="61"/>
      <c r="E62" s="61"/>
      <c r="F62" s="62">
        <f>SUM(F57:F61)</f>
        <v>20</v>
      </c>
      <c r="G62" s="62">
        <f>SUM(G57:G61)</f>
        <v>0</v>
      </c>
      <c r="H62" s="61"/>
      <c r="I62" s="61"/>
      <c r="J62" s="61"/>
      <c r="K62" s="61"/>
      <c r="L62" s="61"/>
      <c r="M62" s="61"/>
      <c r="N62" s="60"/>
      <c r="O62" s="60"/>
      <c r="P62" s="60"/>
      <c r="Q62" s="63"/>
      <c r="R62" s="64"/>
      <c r="S62" s="60"/>
    </row>
    <row r="63" spans="1:19" ht="27.75" customHeight="1">
      <c r="A63" s="97" t="s">
        <v>87</v>
      </c>
      <c r="B63" s="55">
        <v>1</v>
      </c>
      <c r="C63" s="55">
        <v>40</v>
      </c>
      <c r="D63" s="55">
        <v>6.5</v>
      </c>
      <c r="E63" s="66"/>
      <c r="F63" s="55">
        <v>6.1</v>
      </c>
      <c r="G63" s="66"/>
      <c r="H63" s="55" t="s">
        <v>105</v>
      </c>
      <c r="I63" s="55">
        <v>131</v>
      </c>
      <c r="J63" s="55">
        <v>0.6</v>
      </c>
      <c r="K63" s="55">
        <v>2</v>
      </c>
      <c r="L63" s="67">
        <v>29</v>
      </c>
      <c r="M63" s="67">
        <v>44</v>
      </c>
      <c r="N63" s="55">
        <v>330</v>
      </c>
      <c r="O63" s="55">
        <v>3</v>
      </c>
      <c r="P63" s="55" t="s">
        <v>101</v>
      </c>
      <c r="Q63" s="55" t="s">
        <v>104</v>
      </c>
      <c r="R63" s="55">
        <v>20</v>
      </c>
      <c r="S63" s="100" t="s">
        <v>84</v>
      </c>
    </row>
    <row r="64" spans="1:19" ht="27" customHeight="1">
      <c r="A64" s="98"/>
      <c r="B64" s="55">
        <v>3</v>
      </c>
      <c r="C64" s="55">
        <v>6</v>
      </c>
      <c r="D64" s="55">
        <v>2.7</v>
      </c>
      <c r="E64" s="66"/>
      <c r="F64" s="55">
        <v>2.7</v>
      </c>
      <c r="G64" s="66"/>
      <c r="H64" s="55" t="s">
        <v>106</v>
      </c>
      <c r="I64" s="55">
        <v>120</v>
      </c>
      <c r="J64" s="55">
        <v>0.6</v>
      </c>
      <c r="K64" s="55">
        <v>2</v>
      </c>
      <c r="L64" s="67">
        <v>26</v>
      </c>
      <c r="M64" s="67">
        <v>44</v>
      </c>
      <c r="N64" s="55">
        <v>280</v>
      </c>
      <c r="O64" s="55">
        <v>3</v>
      </c>
      <c r="P64" s="55" t="s">
        <v>101</v>
      </c>
      <c r="Q64" s="55" t="s">
        <v>104</v>
      </c>
      <c r="R64" s="55">
        <v>20</v>
      </c>
      <c r="S64" s="101"/>
    </row>
    <row r="65" spans="1:19" ht="26.25" customHeight="1">
      <c r="A65" s="98"/>
      <c r="B65" s="55">
        <v>4</v>
      </c>
      <c r="C65" s="55">
        <v>45</v>
      </c>
      <c r="D65" s="55">
        <v>0.7</v>
      </c>
      <c r="E65" s="66"/>
      <c r="F65" s="55">
        <v>0.7</v>
      </c>
      <c r="G65" s="66"/>
      <c r="H65" s="55" t="s">
        <v>107</v>
      </c>
      <c r="I65" s="55">
        <v>80</v>
      </c>
      <c r="J65" s="55">
        <v>0.7</v>
      </c>
      <c r="K65" s="55">
        <v>1</v>
      </c>
      <c r="L65" s="67">
        <v>24</v>
      </c>
      <c r="M65" s="67">
        <v>28</v>
      </c>
      <c r="N65" s="55">
        <v>290</v>
      </c>
      <c r="O65" s="55">
        <v>4</v>
      </c>
      <c r="P65" s="55" t="s">
        <v>101</v>
      </c>
      <c r="Q65" s="55" t="s">
        <v>104</v>
      </c>
      <c r="R65" s="55">
        <v>20</v>
      </c>
      <c r="S65" s="101"/>
    </row>
    <row r="66" spans="1:19" ht="27.75" customHeight="1">
      <c r="A66" s="98"/>
      <c r="B66" s="55">
        <v>22</v>
      </c>
      <c r="C66" s="55">
        <v>28</v>
      </c>
      <c r="D66" s="55">
        <v>8.5</v>
      </c>
      <c r="E66" s="66"/>
      <c r="F66" s="55">
        <v>8.5</v>
      </c>
      <c r="G66" s="66"/>
      <c r="H66" s="55" t="s">
        <v>146</v>
      </c>
      <c r="I66" s="55">
        <v>110</v>
      </c>
      <c r="J66" s="55">
        <v>0.6</v>
      </c>
      <c r="K66" s="55">
        <v>2</v>
      </c>
      <c r="L66" s="67">
        <v>26</v>
      </c>
      <c r="M66" s="67">
        <v>36</v>
      </c>
      <c r="N66" s="55">
        <v>220</v>
      </c>
      <c r="O66" s="55">
        <v>4</v>
      </c>
      <c r="P66" s="55" t="s">
        <v>101</v>
      </c>
      <c r="Q66" s="55" t="s">
        <v>104</v>
      </c>
      <c r="R66" s="55">
        <v>5</v>
      </c>
      <c r="S66" s="101"/>
    </row>
    <row r="67" spans="1:19" ht="18" customHeight="1">
      <c r="A67" s="98"/>
      <c r="B67" s="55">
        <v>25</v>
      </c>
      <c r="C67" s="55">
        <v>34</v>
      </c>
      <c r="D67" s="55">
        <v>3.6</v>
      </c>
      <c r="E67" s="66"/>
      <c r="F67" s="55">
        <v>3.6</v>
      </c>
      <c r="G67" s="66"/>
      <c r="H67" s="55" t="s">
        <v>143</v>
      </c>
      <c r="I67" s="55">
        <v>45</v>
      </c>
      <c r="J67" s="55">
        <v>0.8</v>
      </c>
      <c r="K67" s="55" t="s">
        <v>144</v>
      </c>
      <c r="L67" s="67">
        <v>24</v>
      </c>
      <c r="M67" s="67">
        <v>24</v>
      </c>
      <c r="N67" s="55">
        <v>430</v>
      </c>
      <c r="O67" s="55">
        <v>4</v>
      </c>
      <c r="P67" s="55" t="s">
        <v>101</v>
      </c>
      <c r="Q67" s="56" t="s">
        <v>94</v>
      </c>
      <c r="R67" s="55">
        <v>20</v>
      </c>
      <c r="S67" s="101"/>
    </row>
    <row r="68" spans="1:19" ht="18" customHeight="1">
      <c r="A68" s="98"/>
      <c r="B68" s="55">
        <v>32</v>
      </c>
      <c r="C68" s="55">
        <v>29</v>
      </c>
      <c r="D68" s="55">
        <v>2.9</v>
      </c>
      <c r="E68" s="66"/>
      <c r="F68" s="55">
        <v>2.9</v>
      </c>
      <c r="G68" s="66"/>
      <c r="H68" s="55" t="s">
        <v>108</v>
      </c>
      <c r="I68" s="55">
        <v>45</v>
      </c>
      <c r="J68" s="55">
        <v>0.8</v>
      </c>
      <c r="K68" s="55">
        <v>1</v>
      </c>
      <c r="L68" s="67">
        <v>18</v>
      </c>
      <c r="M68" s="67">
        <v>18</v>
      </c>
      <c r="N68" s="55">
        <v>150</v>
      </c>
      <c r="O68" s="55">
        <v>4</v>
      </c>
      <c r="P68" s="55" t="s">
        <v>101</v>
      </c>
      <c r="Q68" s="55" t="s">
        <v>104</v>
      </c>
      <c r="R68" s="55">
        <v>10</v>
      </c>
      <c r="S68" s="101"/>
    </row>
    <row r="69" spans="1:19" ht="18" customHeight="1">
      <c r="A69" s="99"/>
      <c r="B69" s="55">
        <v>37</v>
      </c>
      <c r="C69" s="55">
        <v>44</v>
      </c>
      <c r="D69" s="55">
        <v>2.3</v>
      </c>
      <c r="E69" s="66"/>
      <c r="F69" s="55">
        <v>2.3</v>
      </c>
      <c r="G69" s="66"/>
      <c r="H69" s="55" t="s">
        <v>109</v>
      </c>
      <c r="I69" s="55">
        <v>100</v>
      </c>
      <c r="J69" s="55">
        <v>0.5</v>
      </c>
      <c r="K69" s="55">
        <v>1</v>
      </c>
      <c r="L69" s="67">
        <v>28</v>
      </c>
      <c r="M69" s="67">
        <v>34</v>
      </c>
      <c r="N69" s="55">
        <v>230</v>
      </c>
      <c r="O69" s="55">
        <v>4</v>
      </c>
      <c r="P69" s="55" t="s">
        <v>101</v>
      </c>
      <c r="Q69" s="55" t="s">
        <v>104</v>
      </c>
      <c r="R69" s="55">
        <v>10</v>
      </c>
      <c r="S69" s="102"/>
    </row>
    <row r="70" spans="1:19" ht="18" customHeight="1">
      <c r="A70" s="60" t="s">
        <v>102</v>
      </c>
      <c r="B70" s="68"/>
      <c r="C70" s="68"/>
      <c r="D70" s="68"/>
      <c r="E70" s="68"/>
      <c r="F70" s="69">
        <f>SUM(F63:F69)</f>
        <v>26.8</v>
      </c>
      <c r="G70" s="69"/>
      <c r="H70" s="68"/>
      <c r="I70" s="68"/>
      <c r="J70" s="68"/>
      <c r="K70" s="68"/>
      <c r="L70" s="68"/>
      <c r="M70" s="68"/>
      <c r="N70" s="70"/>
      <c r="O70" s="70"/>
      <c r="P70" s="70"/>
      <c r="Q70" s="71"/>
      <c r="R70" s="72"/>
      <c r="S70" s="70"/>
    </row>
    <row r="71" spans="1:19" ht="27.75" customHeight="1">
      <c r="A71" s="65" t="s">
        <v>40</v>
      </c>
      <c r="B71" s="55">
        <v>58</v>
      </c>
      <c r="C71" s="55">
        <v>23</v>
      </c>
      <c r="D71" s="55">
        <v>11</v>
      </c>
      <c r="E71" s="66"/>
      <c r="F71" s="66">
        <v>3.2</v>
      </c>
      <c r="G71" s="66"/>
      <c r="H71" s="55" t="s">
        <v>125</v>
      </c>
      <c r="I71" s="55">
        <v>65</v>
      </c>
      <c r="J71" s="55">
        <v>0.7</v>
      </c>
      <c r="K71" s="55">
        <v>1</v>
      </c>
      <c r="L71" s="67">
        <v>23</v>
      </c>
      <c r="M71" s="67">
        <v>28</v>
      </c>
      <c r="N71" s="67">
        <v>250</v>
      </c>
      <c r="O71" s="55">
        <v>4</v>
      </c>
      <c r="P71" s="55" t="s">
        <v>101</v>
      </c>
      <c r="Q71" s="55" t="s">
        <v>104</v>
      </c>
      <c r="R71" s="55">
        <v>30</v>
      </c>
      <c r="S71" s="57" t="s">
        <v>84</v>
      </c>
    </row>
    <row r="72" spans="1:19" ht="19.5" customHeight="1">
      <c r="A72" s="60" t="s">
        <v>102</v>
      </c>
      <c r="B72" s="61"/>
      <c r="C72" s="61"/>
      <c r="D72" s="61"/>
      <c r="E72" s="61"/>
      <c r="F72" s="62">
        <f>SUM(F71:F71)</f>
        <v>3.2</v>
      </c>
      <c r="G72" s="60">
        <f>SUM(G71:G71)</f>
        <v>0</v>
      </c>
      <c r="H72" s="61"/>
      <c r="I72" s="61"/>
      <c r="J72" s="61"/>
      <c r="K72" s="61"/>
      <c r="L72" s="61"/>
      <c r="M72" s="61"/>
      <c r="N72" s="60"/>
      <c r="O72" s="60"/>
      <c r="P72" s="60"/>
      <c r="Q72" s="63"/>
      <c r="R72" s="64"/>
      <c r="S72" s="60"/>
    </row>
    <row r="73" spans="1:19" ht="19.5" customHeight="1">
      <c r="A73" s="97" t="s">
        <v>96</v>
      </c>
      <c r="B73" s="73">
        <v>4</v>
      </c>
      <c r="C73" s="73">
        <v>10</v>
      </c>
      <c r="D73" s="73">
        <v>0.8</v>
      </c>
      <c r="E73" s="73"/>
      <c r="F73" s="74">
        <v>0.8</v>
      </c>
      <c r="G73" s="73"/>
      <c r="H73" s="73" t="s">
        <v>149</v>
      </c>
      <c r="I73" s="73">
        <v>140</v>
      </c>
      <c r="J73" s="73">
        <v>0.5</v>
      </c>
      <c r="K73" s="73">
        <v>3</v>
      </c>
      <c r="L73" s="73">
        <v>26</v>
      </c>
      <c r="M73" s="73">
        <v>36</v>
      </c>
      <c r="N73" s="73">
        <v>230</v>
      </c>
      <c r="O73" s="73" t="s">
        <v>99</v>
      </c>
      <c r="P73" s="55" t="s">
        <v>101</v>
      </c>
      <c r="Q73" s="55" t="s">
        <v>104</v>
      </c>
      <c r="R73" s="73">
        <v>50</v>
      </c>
      <c r="S73" s="100" t="s">
        <v>84</v>
      </c>
    </row>
    <row r="74" spans="1:19" ht="19.5" customHeight="1">
      <c r="A74" s="98"/>
      <c r="B74" s="55">
        <v>5</v>
      </c>
      <c r="C74" s="55">
        <v>31</v>
      </c>
      <c r="D74" s="66">
        <v>0.6</v>
      </c>
      <c r="E74" s="66"/>
      <c r="F74" s="66">
        <v>0.6</v>
      </c>
      <c r="G74" s="66"/>
      <c r="H74" s="55" t="s">
        <v>113</v>
      </c>
      <c r="I74" s="55">
        <v>140</v>
      </c>
      <c r="J74" s="55">
        <v>0.4</v>
      </c>
      <c r="K74" s="55">
        <v>3</v>
      </c>
      <c r="L74" s="55">
        <v>25</v>
      </c>
      <c r="M74" s="67">
        <v>42</v>
      </c>
      <c r="N74" s="67">
        <v>190</v>
      </c>
      <c r="O74" s="55" t="s">
        <v>99</v>
      </c>
      <c r="P74" s="55" t="s">
        <v>101</v>
      </c>
      <c r="Q74" s="55" t="s">
        <v>104</v>
      </c>
      <c r="R74" s="55">
        <v>20</v>
      </c>
      <c r="S74" s="101"/>
    </row>
    <row r="75" spans="1:19" ht="17.25" customHeight="1">
      <c r="A75" s="98"/>
      <c r="B75" s="55">
        <v>5</v>
      </c>
      <c r="C75" s="55">
        <v>32</v>
      </c>
      <c r="D75" s="66">
        <v>0.8</v>
      </c>
      <c r="E75" s="66"/>
      <c r="F75" s="66">
        <v>0.8</v>
      </c>
      <c r="G75" s="66"/>
      <c r="H75" s="55" t="s">
        <v>114</v>
      </c>
      <c r="I75" s="55">
        <v>140</v>
      </c>
      <c r="J75" s="55">
        <v>0.4</v>
      </c>
      <c r="K75" s="55">
        <v>3</v>
      </c>
      <c r="L75" s="55">
        <v>26</v>
      </c>
      <c r="M75" s="67">
        <v>36</v>
      </c>
      <c r="N75" s="67">
        <v>190</v>
      </c>
      <c r="O75" s="55">
        <v>3</v>
      </c>
      <c r="P75" s="55" t="s">
        <v>101</v>
      </c>
      <c r="Q75" s="55" t="s">
        <v>104</v>
      </c>
      <c r="R75" s="55">
        <v>20</v>
      </c>
      <c r="S75" s="101"/>
    </row>
    <row r="76" spans="1:19" ht="19.5" customHeight="1">
      <c r="A76" s="98"/>
      <c r="B76" s="55">
        <v>5</v>
      </c>
      <c r="C76" s="55">
        <v>40</v>
      </c>
      <c r="D76" s="66">
        <v>0.6</v>
      </c>
      <c r="E76" s="66"/>
      <c r="F76" s="66">
        <v>0.6</v>
      </c>
      <c r="G76" s="66"/>
      <c r="H76" s="55" t="s">
        <v>114</v>
      </c>
      <c r="I76" s="55">
        <v>140</v>
      </c>
      <c r="J76" s="55">
        <v>0.4</v>
      </c>
      <c r="K76" s="55">
        <v>3</v>
      </c>
      <c r="L76" s="55">
        <v>26</v>
      </c>
      <c r="M76" s="67">
        <v>36</v>
      </c>
      <c r="N76" s="67">
        <v>190</v>
      </c>
      <c r="O76" s="55">
        <v>3</v>
      </c>
      <c r="P76" s="55" t="s">
        <v>101</v>
      </c>
      <c r="Q76" s="55" t="s">
        <v>104</v>
      </c>
      <c r="R76" s="55">
        <v>20</v>
      </c>
      <c r="S76" s="101"/>
    </row>
    <row r="77" spans="1:19" ht="18" customHeight="1">
      <c r="A77" s="98"/>
      <c r="B77" s="55">
        <v>5</v>
      </c>
      <c r="C77" s="55">
        <v>43</v>
      </c>
      <c r="D77" s="66">
        <v>2.2</v>
      </c>
      <c r="E77" s="66"/>
      <c r="F77" s="66">
        <v>2.2</v>
      </c>
      <c r="G77" s="66"/>
      <c r="H77" s="55" t="s">
        <v>115</v>
      </c>
      <c r="I77" s="55">
        <v>140</v>
      </c>
      <c r="J77" s="55">
        <v>0.5</v>
      </c>
      <c r="K77" s="55">
        <v>3</v>
      </c>
      <c r="L77" s="55">
        <v>26</v>
      </c>
      <c r="M77" s="67">
        <v>36</v>
      </c>
      <c r="N77" s="67">
        <v>230</v>
      </c>
      <c r="O77" s="55">
        <v>3</v>
      </c>
      <c r="P77" s="55" t="s">
        <v>101</v>
      </c>
      <c r="Q77" s="55" t="s">
        <v>104</v>
      </c>
      <c r="R77" s="55">
        <v>20</v>
      </c>
      <c r="S77" s="101"/>
    </row>
    <row r="78" spans="1:19" ht="19.5" customHeight="1">
      <c r="A78" s="98"/>
      <c r="B78" s="55">
        <v>9</v>
      </c>
      <c r="C78" s="55">
        <v>31</v>
      </c>
      <c r="D78" s="66">
        <v>3.5</v>
      </c>
      <c r="E78" s="66"/>
      <c r="F78" s="66">
        <v>3.5</v>
      </c>
      <c r="G78" s="66"/>
      <c r="H78" s="55" t="s">
        <v>141</v>
      </c>
      <c r="I78" s="55">
        <v>45</v>
      </c>
      <c r="J78" s="55">
        <v>0.7</v>
      </c>
      <c r="K78" s="55">
        <v>3</v>
      </c>
      <c r="L78" s="55">
        <v>11</v>
      </c>
      <c r="M78" s="67">
        <v>14</v>
      </c>
      <c r="N78" s="67">
        <v>90</v>
      </c>
      <c r="O78" s="55">
        <v>4</v>
      </c>
      <c r="P78" s="55" t="s">
        <v>101</v>
      </c>
      <c r="Q78" s="55" t="s">
        <v>104</v>
      </c>
      <c r="R78" s="55">
        <v>40</v>
      </c>
      <c r="S78" s="101"/>
    </row>
    <row r="79" spans="1:19" ht="18.75" customHeight="1">
      <c r="A79" s="98"/>
      <c r="B79" s="55">
        <v>11</v>
      </c>
      <c r="C79" s="55">
        <v>4</v>
      </c>
      <c r="D79" s="66">
        <v>0.9</v>
      </c>
      <c r="E79" s="66"/>
      <c r="F79" s="66">
        <v>0.9</v>
      </c>
      <c r="G79" s="66"/>
      <c r="H79" s="55" t="s">
        <v>116</v>
      </c>
      <c r="I79" s="55">
        <v>30</v>
      </c>
      <c r="J79" s="55">
        <v>0.8</v>
      </c>
      <c r="K79" s="55">
        <v>1</v>
      </c>
      <c r="L79" s="55">
        <v>12</v>
      </c>
      <c r="M79" s="67">
        <v>14</v>
      </c>
      <c r="N79" s="67">
        <v>120</v>
      </c>
      <c r="O79" s="55">
        <v>3</v>
      </c>
      <c r="P79" s="55" t="s">
        <v>101</v>
      </c>
      <c r="Q79" s="55" t="s">
        <v>104</v>
      </c>
      <c r="R79" s="55">
        <v>30</v>
      </c>
      <c r="S79" s="101"/>
    </row>
    <row r="80" spans="1:19" ht="19.5" customHeight="1">
      <c r="A80" s="98"/>
      <c r="B80" s="55">
        <v>11</v>
      </c>
      <c r="C80" s="55">
        <v>5</v>
      </c>
      <c r="D80" s="66">
        <v>1.6</v>
      </c>
      <c r="E80" s="66"/>
      <c r="F80" s="66">
        <v>1.6</v>
      </c>
      <c r="G80" s="66"/>
      <c r="H80" s="55" t="s">
        <v>117</v>
      </c>
      <c r="I80" s="55">
        <v>40</v>
      </c>
      <c r="J80" s="55">
        <v>0.8</v>
      </c>
      <c r="K80" s="55">
        <v>1</v>
      </c>
      <c r="L80" s="55">
        <v>15</v>
      </c>
      <c r="M80" s="67">
        <v>18</v>
      </c>
      <c r="N80" s="67">
        <v>170</v>
      </c>
      <c r="O80" s="55">
        <v>3</v>
      </c>
      <c r="P80" s="55" t="s">
        <v>101</v>
      </c>
      <c r="Q80" s="55" t="s">
        <v>104</v>
      </c>
      <c r="R80" s="55">
        <v>30</v>
      </c>
      <c r="S80" s="101"/>
    </row>
    <row r="81" spans="1:19" ht="21" customHeight="1">
      <c r="A81" s="98"/>
      <c r="B81" s="55">
        <v>11</v>
      </c>
      <c r="C81" s="55">
        <v>9</v>
      </c>
      <c r="D81" s="66">
        <v>0.7</v>
      </c>
      <c r="E81" s="66"/>
      <c r="F81" s="66">
        <v>0.7</v>
      </c>
      <c r="G81" s="66"/>
      <c r="H81" s="55" t="s">
        <v>118</v>
      </c>
      <c r="I81" s="55">
        <v>40</v>
      </c>
      <c r="J81" s="55">
        <v>0.7</v>
      </c>
      <c r="K81" s="55">
        <v>1</v>
      </c>
      <c r="L81" s="55">
        <v>16</v>
      </c>
      <c r="M81" s="67">
        <v>20</v>
      </c>
      <c r="N81" s="67">
        <v>180</v>
      </c>
      <c r="O81" s="55" t="s">
        <v>99</v>
      </c>
      <c r="P81" s="55" t="s">
        <v>101</v>
      </c>
      <c r="Q81" s="55" t="s">
        <v>104</v>
      </c>
      <c r="R81" s="55">
        <v>30</v>
      </c>
      <c r="S81" s="101"/>
    </row>
    <row r="82" spans="1:19" ht="18.75" customHeight="1">
      <c r="A82" s="98"/>
      <c r="B82" s="55">
        <v>19</v>
      </c>
      <c r="C82" s="55">
        <v>2</v>
      </c>
      <c r="D82" s="55">
        <v>4.6</v>
      </c>
      <c r="E82" s="66"/>
      <c r="F82" s="66">
        <v>4.6</v>
      </c>
      <c r="G82" s="66"/>
      <c r="H82" s="55" t="s">
        <v>119</v>
      </c>
      <c r="I82" s="55">
        <v>39</v>
      </c>
      <c r="J82" s="55">
        <v>0.8</v>
      </c>
      <c r="K82" s="55">
        <v>3</v>
      </c>
      <c r="L82" s="55">
        <v>12</v>
      </c>
      <c r="M82" s="67">
        <v>14</v>
      </c>
      <c r="N82" s="67">
        <v>130</v>
      </c>
      <c r="O82" s="55">
        <v>4</v>
      </c>
      <c r="P82" s="55" t="s">
        <v>101</v>
      </c>
      <c r="Q82" s="55" t="s">
        <v>104</v>
      </c>
      <c r="R82" s="55">
        <v>15</v>
      </c>
      <c r="S82" s="101"/>
    </row>
    <row r="83" spans="1:19" ht="21" customHeight="1">
      <c r="A83" s="98"/>
      <c r="B83" s="55">
        <v>32</v>
      </c>
      <c r="C83" s="55">
        <v>50</v>
      </c>
      <c r="D83" s="55">
        <v>0.8</v>
      </c>
      <c r="E83" s="66"/>
      <c r="F83" s="66">
        <v>0.8</v>
      </c>
      <c r="G83" s="66"/>
      <c r="H83" s="55" t="s">
        <v>120</v>
      </c>
      <c r="I83" s="55">
        <v>60</v>
      </c>
      <c r="J83" s="55">
        <v>0.7</v>
      </c>
      <c r="K83" s="55">
        <v>2</v>
      </c>
      <c r="L83" s="55">
        <v>18</v>
      </c>
      <c r="M83" s="67">
        <v>22</v>
      </c>
      <c r="N83" s="67">
        <v>180</v>
      </c>
      <c r="O83" s="55">
        <v>4</v>
      </c>
      <c r="P83" s="55" t="s">
        <v>101</v>
      </c>
      <c r="Q83" s="55" t="s">
        <v>104</v>
      </c>
      <c r="R83" s="55">
        <v>20</v>
      </c>
      <c r="S83" s="101"/>
    </row>
    <row r="84" spans="1:19" ht="19.5" customHeight="1">
      <c r="A84" s="99"/>
      <c r="B84" s="55">
        <v>32</v>
      </c>
      <c r="C84" s="55">
        <v>51</v>
      </c>
      <c r="D84" s="55">
        <v>7.9</v>
      </c>
      <c r="E84" s="66"/>
      <c r="F84" s="66">
        <v>7.9</v>
      </c>
      <c r="G84" s="66"/>
      <c r="H84" s="55" t="s">
        <v>121</v>
      </c>
      <c r="I84" s="55">
        <v>40</v>
      </c>
      <c r="J84" s="55">
        <v>0.7</v>
      </c>
      <c r="K84" s="55">
        <v>3</v>
      </c>
      <c r="L84" s="55">
        <v>15</v>
      </c>
      <c r="M84" s="67">
        <v>16</v>
      </c>
      <c r="N84" s="67">
        <v>130</v>
      </c>
      <c r="O84" s="55">
        <v>3</v>
      </c>
      <c r="P84" s="55" t="s">
        <v>101</v>
      </c>
      <c r="Q84" s="55" t="s">
        <v>104</v>
      </c>
      <c r="R84" s="55">
        <v>15</v>
      </c>
      <c r="S84" s="102"/>
    </row>
    <row r="85" spans="1:19" ht="21" customHeight="1">
      <c r="A85" s="60" t="s">
        <v>102</v>
      </c>
      <c r="B85" s="61"/>
      <c r="C85" s="61"/>
      <c r="D85" s="61"/>
      <c r="E85" s="61"/>
      <c r="F85" s="62">
        <f>SUM(F73:F84)</f>
        <v>25</v>
      </c>
      <c r="G85" s="60">
        <f>SUM(G74:G84)</f>
        <v>0</v>
      </c>
      <c r="H85" s="61"/>
      <c r="I85" s="61"/>
      <c r="J85" s="61"/>
      <c r="K85" s="61"/>
      <c r="L85" s="61"/>
      <c r="M85" s="61"/>
      <c r="N85" s="60"/>
      <c r="O85" s="60"/>
      <c r="P85" s="60"/>
      <c r="Q85" s="63"/>
      <c r="R85" s="64"/>
      <c r="S85" s="60"/>
    </row>
    <row r="86" spans="1:19" ht="19.5" customHeight="1">
      <c r="A86" s="97" t="s">
        <v>89</v>
      </c>
      <c r="B86" s="55">
        <v>4</v>
      </c>
      <c r="C86" s="55">
        <v>18</v>
      </c>
      <c r="D86" s="66">
        <v>5.2</v>
      </c>
      <c r="E86" s="66"/>
      <c r="F86" s="66">
        <v>4.5</v>
      </c>
      <c r="G86" s="66"/>
      <c r="H86" s="55" t="s">
        <v>90</v>
      </c>
      <c r="I86" s="55">
        <v>50</v>
      </c>
      <c r="J86" s="55">
        <v>0.6</v>
      </c>
      <c r="K86" s="55">
        <v>1</v>
      </c>
      <c r="L86" s="67">
        <v>19</v>
      </c>
      <c r="M86" s="67">
        <v>26</v>
      </c>
      <c r="N86" s="67">
        <v>210</v>
      </c>
      <c r="O86" s="55">
        <v>4</v>
      </c>
      <c r="P86" s="55" t="s">
        <v>101</v>
      </c>
      <c r="Q86" s="56" t="s">
        <v>94</v>
      </c>
      <c r="R86" s="55">
        <v>30</v>
      </c>
      <c r="S86" s="100" t="s">
        <v>84</v>
      </c>
    </row>
    <row r="87" spans="1:19" ht="22.5" customHeight="1">
      <c r="A87" s="98"/>
      <c r="B87" s="55">
        <v>11</v>
      </c>
      <c r="C87" s="55">
        <v>17</v>
      </c>
      <c r="D87" s="55">
        <v>6.8</v>
      </c>
      <c r="E87" s="66"/>
      <c r="F87" s="66">
        <v>2.5</v>
      </c>
      <c r="G87" s="66"/>
      <c r="H87" s="55" t="s">
        <v>110</v>
      </c>
      <c r="I87" s="55">
        <v>60</v>
      </c>
      <c r="J87" s="55">
        <v>0.9</v>
      </c>
      <c r="K87" s="55">
        <v>1</v>
      </c>
      <c r="L87" s="67">
        <v>21</v>
      </c>
      <c r="M87" s="67">
        <v>22</v>
      </c>
      <c r="N87" s="67">
        <v>390</v>
      </c>
      <c r="O87" s="55">
        <v>4</v>
      </c>
      <c r="P87" s="55" t="s">
        <v>101</v>
      </c>
      <c r="Q87" s="56" t="s">
        <v>94</v>
      </c>
      <c r="R87" s="55">
        <v>30</v>
      </c>
      <c r="S87" s="101"/>
    </row>
    <row r="88" spans="1:19" ht="21.75" customHeight="1">
      <c r="A88" s="98"/>
      <c r="B88" s="55">
        <v>17</v>
      </c>
      <c r="C88" s="55">
        <v>20</v>
      </c>
      <c r="D88" s="55">
        <v>3.6</v>
      </c>
      <c r="E88" s="66"/>
      <c r="F88" s="66">
        <v>2</v>
      </c>
      <c r="G88" s="66"/>
      <c r="H88" s="55" t="s">
        <v>37</v>
      </c>
      <c r="I88" s="55">
        <v>59</v>
      </c>
      <c r="J88" s="55">
        <v>0.7</v>
      </c>
      <c r="K88" s="55">
        <v>1</v>
      </c>
      <c r="L88" s="67">
        <v>20</v>
      </c>
      <c r="M88" s="67">
        <v>26</v>
      </c>
      <c r="N88" s="67">
        <v>280</v>
      </c>
      <c r="O88" s="55">
        <v>4</v>
      </c>
      <c r="P88" s="55" t="s">
        <v>101</v>
      </c>
      <c r="Q88" s="56" t="s">
        <v>94</v>
      </c>
      <c r="R88" s="55">
        <v>30</v>
      </c>
      <c r="S88" s="101"/>
    </row>
    <row r="89" spans="1:19" ht="17.25" customHeight="1">
      <c r="A89" s="98"/>
      <c r="B89" s="55">
        <v>27</v>
      </c>
      <c r="C89" s="55">
        <v>6</v>
      </c>
      <c r="D89" s="55">
        <v>1.8</v>
      </c>
      <c r="E89" s="66"/>
      <c r="F89" s="66">
        <v>1.8</v>
      </c>
      <c r="G89" s="66"/>
      <c r="H89" s="55" t="s">
        <v>37</v>
      </c>
      <c r="I89" s="55">
        <v>55</v>
      </c>
      <c r="J89" s="55">
        <v>0.8</v>
      </c>
      <c r="K89" s="55">
        <v>2</v>
      </c>
      <c r="L89" s="67">
        <v>16</v>
      </c>
      <c r="M89" s="67">
        <v>20</v>
      </c>
      <c r="N89" s="67">
        <v>240</v>
      </c>
      <c r="O89" s="55">
        <v>4</v>
      </c>
      <c r="P89" s="55" t="s">
        <v>101</v>
      </c>
      <c r="Q89" s="56" t="s">
        <v>94</v>
      </c>
      <c r="R89" s="55">
        <v>30</v>
      </c>
      <c r="S89" s="101"/>
    </row>
    <row r="90" spans="1:19" ht="18" customHeight="1">
      <c r="A90" s="98"/>
      <c r="B90" s="55">
        <v>35</v>
      </c>
      <c r="C90" s="55">
        <v>14</v>
      </c>
      <c r="D90" s="55">
        <v>4.5</v>
      </c>
      <c r="E90" s="66"/>
      <c r="F90" s="66">
        <v>3</v>
      </c>
      <c r="G90" s="66"/>
      <c r="H90" s="55" t="s">
        <v>37</v>
      </c>
      <c r="I90" s="55">
        <v>48</v>
      </c>
      <c r="J90" s="55">
        <v>0.8</v>
      </c>
      <c r="K90" s="55">
        <v>2</v>
      </c>
      <c r="L90" s="67">
        <v>16</v>
      </c>
      <c r="M90" s="67">
        <v>16</v>
      </c>
      <c r="N90" s="67">
        <v>230</v>
      </c>
      <c r="O90" s="55">
        <v>4</v>
      </c>
      <c r="P90" s="55" t="s">
        <v>101</v>
      </c>
      <c r="Q90" s="56" t="s">
        <v>94</v>
      </c>
      <c r="R90" s="55">
        <v>30</v>
      </c>
      <c r="S90" s="101"/>
    </row>
    <row r="91" spans="1:19" ht="19.5" customHeight="1">
      <c r="A91" s="98"/>
      <c r="B91" s="55">
        <v>35</v>
      </c>
      <c r="C91" s="55">
        <v>15</v>
      </c>
      <c r="D91" s="66">
        <v>0.9</v>
      </c>
      <c r="E91" s="66"/>
      <c r="F91" s="66">
        <v>0.9</v>
      </c>
      <c r="G91" s="66"/>
      <c r="H91" s="55" t="s">
        <v>39</v>
      </c>
      <c r="I91" s="55">
        <v>55</v>
      </c>
      <c r="J91" s="55">
        <v>0.8</v>
      </c>
      <c r="K91" s="55">
        <v>2</v>
      </c>
      <c r="L91" s="67">
        <v>16</v>
      </c>
      <c r="M91" s="67">
        <v>26</v>
      </c>
      <c r="N91" s="67">
        <v>230</v>
      </c>
      <c r="O91" s="55">
        <v>4</v>
      </c>
      <c r="P91" s="55" t="s">
        <v>101</v>
      </c>
      <c r="Q91" s="56" t="s">
        <v>94</v>
      </c>
      <c r="R91" s="55">
        <v>30</v>
      </c>
      <c r="S91" s="101"/>
    </row>
    <row r="92" spans="1:19" ht="21" customHeight="1">
      <c r="A92" s="98"/>
      <c r="B92" s="55">
        <v>46</v>
      </c>
      <c r="C92" s="55">
        <v>30</v>
      </c>
      <c r="D92" s="66">
        <v>3.2</v>
      </c>
      <c r="E92" s="66"/>
      <c r="F92" s="66">
        <v>3.2</v>
      </c>
      <c r="G92" s="66"/>
      <c r="H92" s="55" t="s">
        <v>37</v>
      </c>
      <c r="I92" s="55">
        <v>47</v>
      </c>
      <c r="J92" s="55">
        <v>0.8</v>
      </c>
      <c r="K92" s="55">
        <v>2</v>
      </c>
      <c r="L92" s="67">
        <v>14</v>
      </c>
      <c r="M92" s="67">
        <v>16</v>
      </c>
      <c r="N92" s="67">
        <v>190</v>
      </c>
      <c r="O92" s="55">
        <v>4</v>
      </c>
      <c r="P92" s="55" t="s">
        <v>101</v>
      </c>
      <c r="Q92" s="56" t="s">
        <v>94</v>
      </c>
      <c r="R92" s="55">
        <v>30</v>
      </c>
      <c r="S92" s="101"/>
    </row>
    <row r="93" spans="1:19" ht="18" customHeight="1">
      <c r="A93" s="98"/>
      <c r="B93" s="55">
        <v>46</v>
      </c>
      <c r="C93" s="55">
        <v>31</v>
      </c>
      <c r="D93" s="66">
        <v>2.8</v>
      </c>
      <c r="E93" s="66"/>
      <c r="F93" s="66">
        <v>2.8</v>
      </c>
      <c r="G93" s="66"/>
      <c r="H93" s="55" t="s">
        <v>90</v>
      </c>
      <c r="I93" s="55">
        <v>45</v>
      </c>
      <c r="J93" s="55">
        <v>0.8</v>
      </c>
      <c r="K93" s="55">
        <v>3</v>
      </c>
      <c r="L93" s="67">
        <v>13</v>
      </c>
      <c r="M93" s="67">
        <v>18</v>
      </c>
      <c r="N93" s="67">
        <v>150</v>
      </c>
      <c r="O93" s="55">
        <v>4</v>
      </c>
      <c r="P93" s="55" t="s">
        <v>101</v>
      </c>
      <c r="Q93" s="56" t="s">
        <v>94</v>
      </c>
      <c r="R93" s="55">
        <v>30</v>
      </c>
      <c r="S93" s="101"/>
    </row>
    <row r="94" spans="1:19" ht="17.25" customHeight="1">
      <c r="A94" s="98"/>
      <c r="B94" s="55">
        <v>46</v>
      </c>
      <c r="C94" s="55">
        <v>34</v>
      </c>
      <c r="D94" s="55">
        <v>0.9</v>
      </c>
      <c r="E94" s="66"/>
      <c r="F94" s="66">
        <v>0.9</v>
      </c>
      <c r="G94" s="66"/>
      <c r="H94" s="55" t="s">
        <v>111</v>
      </c>
      <c r="I94" s="55">
        <v>46</v>
      </c>
      <c r="J94" s="55">
        <v>0.8</v>
      </c>
      <c r="K94" s="55">
        <v>3</v>
      </c>
      <c r="L94" s="67">
        <v>12</v>
      </c>
      <c r="M94" s="67">
        <v>14</v>
      </c>
      <c r="N94" s="67">
        <v>140</v>
      </c>
      <c r="O94" s="55">
        <v>4</v>
      </c>
      <c r="P94" s="55" t="s">
        <v>101</v>
      </c>
      <c r="Q94" s="56" t="s">
        <v>94</v>
      </c>
      <c r="R94" s="55">
        <v>30</v>
      </c>
      <c r="S94" s="101"/>
    </row>
    <row r="95" spans="1:19" ht="17.25" customHeight="1">
      <c r="A95" s="98"/>
      <c r="B95" s="55">
        <v>48</v>
      </c>
      <c r="C95" s="55">
        <v>36</v>
      </c>
      <c r="D95" s="55">
        <v>6</v>
      </c>
      <c r="E95" s="66"/>
      <c r="F95" s="66">
        <v>4</v>
      </c>
      <c r="G95" s="66"/>
      <c r="H95" s="55" t="s">
        <v>41</v>
      </c>
      <c r="I95" s="55">
        <v>50</v>
      </c>
      <c r="J95" s="55">
        <v>0.7</v>
      </c>
      <c r="K95" s="55">
        <v>1</v>
      </c>
      <c r="L95" s="67">
        <v>19</v>
      </c>
      <c r="M95" s="67">
        <v>24</v>
      </c>
      <c r="N95" s="67">
        <v>230</v>
      </c>
      <c r="O95" s="55">
        <v>4</v>
      </c>
      <c r="P95" s="55" t="s">
        <v>101</v>
      </c>
      <c r="Q95" s="56" t="s">
        <v>94</v>
      </c>
      <c r="R95" s="55">
        <v>30</v>
      </c>
      <c r="S95" s="101"/>
    </row>
    <row r="96" spans="1:19" ht="19.5" customHeight="1">
      <c r="A96" s="98"/>
      <c r="B96" s="55">
        <v>60</v>
      </c>
      <c r="C96" s="55">
        <v>21</v>
      </c>
      <c r="D96" s="55">
        <v>4.4</v>
      </c>
      <c r="E96" s="66"/>
      <c r="F96" s="66">
        <v>4.4</v>
      </c>
      <c r="G96" s="66"/>
      <c r="H96" s="55" t="s">
        <v>112</v>
      </c>
      <c r="I96" s="55">
        <v>60</v>
      </c>
      <c r="J96" s="55">
        <v>0.8</v>
      </c>
      <c r="K96" s="55">
        <v>2</v>
      </c>
      <c r="L96" s="67">
        <v>21</v>
      </c>
      <c r="M96" s="67">
        <v>26</v>
      </c>
      <c r="N96" s="67">
        <v>260</v>
      </c>
      <c r="O96" s="55" t="s">
        <v>99</v>
      </c>
      <c r="P96" s="55" t="s">
        <v>101</v>
      </c>
      <c r="Q96" s="55" t="s">
        <v>104</v>
      </c>
      <c r="R96" s="55">
        <v>30</v>
      </c>
      <c r="S96" s="101"/>
    </row>
    <row r="97" spans="1:19" ht="18" customHeight="1">
      <c r="A97" s="99"/>
      <c r="B97" s="73">
        <v>61</v>
      </c>
      <c r="C97" s="73">
        <v>5</v>
      </c>
      <c r="D97" s="73">
        <v>7.4</v>
      </c>
      <c r="E97" s="74"/>
      <c r="F97" s="74">
        <v>1</v>
      </c>
      <c r="G97" s="74"/>
      <c r="H97" s="73" t="s">
        <v>98</v>
      </c>
      <c r="I97" s="73">
        <v>60</v>
      </c>
      <c r="J97" s="73">
        <v>0.8</v>
      </c>
      <c r="K97" s="73">
        <v>2</v>
      </c>
      <c r="L97" s="75">
        <v>17</v>
      </c>
      <c r="M97" s="75">
        <v>22</v>
      </c>
      <c r="N97" s="75">
        <v>220</v>
      </c>
      <c r="O97" s="73">
        <v>4</v>
      </c>
      <c r="P97" s="55" t="s">
        <v>101</v>
      </c>
      <c r="Q97" s="56" t="s">
        <v>94</v>
      </c>
      <c r="R97" s="73">
        <v>30</v>
      </c>
      <c r="S97" s="102"/>
    </row>
    <row r="98" spans="1:19" ht="15.75">
      <c r="A98" s="60" t="s">
        <v>102</v>
      </c>
      <c r="B98" s="61"/>
      <c r="C98" s="61"/>
      <c r="D98" s="61"/>
      <c r="E98" s="61"/>
      <c r="F98" s="62">
        <f>SUM(F86:F97)</f>
        <v>31</v>
      </c>
      <c r="G98" s="60">
        <f>SUM(G86:G97)</f>
        <v>0</v>
      </c>
      <c r="H98" s="61"/>
      <c r="I98" s="61"/>
      <c r="J98" s="61"/>
      <c r="K98" s="61"/>
      <c r="L98" s="61"/>
      <c r="M98" s="61"/>
      <c r="N98" s="60"/>
      <c r="O98" s="60"/>
      <c r="P98" s="60"/>
      <c r="Q98" s="63"/>
      <c r="R98" s="64"/>
      <c r="S98" s="60"/>
    </row>
    <row r="99" spans="1:19" ht="15.75">
      <c r="A99" s="76" t="s">
        <v>103</v>
      </c>
      <c r="B99" s="76"/>
      <c r="C99" s="76"/>
      <c r="D99" s="76"/>
      <c r="E99" s="76"/>
      <c r="F99" s="77">
        <f>F62+F70+F98+F72+F85</f>
        <v>106</v>
      </c>
      <c r="G99" s="77">
        <f>G62+G98+G72</f>
        <v>0</v>
      </c>
      <c r="H99" s="76"/>
      <c r="I99" s="76"/>
      <c r="J99" s="76"/>
      <c r="K99" s="76"/>
      <c r="L99" s="76"/>
      <c r="M99" s="76"/>
      <c r="N99" s="76"/>
      <c r="O99" s="76"/>
      <c r="P99" s="76"/>
      <c r="Q99" s="78"/>
      <c r="R99" s="73"/>
      <c r="S99" s="73"/>
    </row>
    <row r="100" spans="1:19" ht="15.75">
      <c r="A100" s="76" t="s">
        <v>93</v>
      </c>
      <c r="B100" s="76"/>
      <c r="C100" s="76"/>
      <c r="D100" s="76"/>
      <c r="E100" s="76"/>
      <c r="F100" s="77">
        <f>F22+F26+F33+F56+F44+F38</f>
        <v>18.8</v>
      </c>
      <c r="G100" s="77">
        <f>G22+G26+G33+G56+G44+G38</f>
        <v>8.7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8"/>
      <c r="R100" s="73"/>
      <c r="S100" s="73"/>
    </row>
    <row r="101" spans="1:19" ht="15.75">
      <c r="A101" s="79" t="s">
        <v>95</v>
      </c>
      <c r="B101" s="79"/>
      <c r="C101" s="79"/>
      <c r="D101" s="79"/>
      <c r="E101" s="79"/>
      <c r="F101" s="80">
        <f>SUM(F99:F100)</f>
        <v>124.8</v>
      </c>
      <c r="G101" s="80">
        <f>SUM(G99:G100)</f>
        <v>8.7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81"/>
    </row>
    <row r="102" spans="18:19" ht="12.75">
      <c r="R102" s="45"/>
      <c r="S102" s="46"/>
    </row>
    <row r="103" spans="18:19" ht="12.75">
      <c r="R103" s="45"/>
      <c r="S103" s="46"/>
    </row>
    <row r="104" spans="1:19" ht="18">
      <c r="A104" s="92" t="s">
        <v>28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3" t="s">
        <v>12</v>
      </c>
      <c r="Q104" s="92"/>
      <c r="R104" s="45"/>
      <c r="S104" s="46"/>
    </row>
    <row r="105" spans="1:19" ht="18">
      <c r="A105" s="92"/>
      <c r="B105" s="92" t="s">
        <v>29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 t="s">
        <v>30</v>
      </c>
      <c r="O105" s="92"/>
      <c r="P105" s="92" t="s">
        <v>11</v>
      </c>
      <c r="Q105" s="92"/>
      <c r="R105" s="45"/>
      <c r="S105" s="46"/>
    </row>
    <row r="106" spans="1:17" ht="18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</sheetData>
  <sheetProtection selectLockedCells="1" selectUnlockedCells="1"/>
  <mergeCells count="52">
    <mergeCell ref="S45:S55"/>
    <mergeCell ref="G46:G47"/>
    <mergeCell ref="P46:P47"/>
    <mergeCell ref="G49:G50"/>
    <mergeCell ref="P49:P50"/>
    <mergeCell ref="Q49:Q50"/>
    <mergeCell ref="R49:R50"/>
    <mergeCell ref="S17:S21"/>
    <mergeCell ref="A39:A43"/>
    <mergeCell ref="S39:S43"/>
    <mergeCell ref="A27:A32"/>
    <mergeCell ref="S27:S32"/>
    <mergeCell ref="B35:B36"/>
    <mergeCell ref="R35:R36"/>
    <mergeCell ref="S34:S37"/>
    <mergeCell ref="A45:A55"/>
    <mergeCell ref="A34:A37"/>
    <mergeCell ref="H14:N14"/>
    <mergeCell ref="O14:O15"/>
    <mergeCell ref="S14:S15"/>
    <mergeCell ref="R14:R15"/>
    <mergeCell ref="Q14:Q15"/>
    <mergeCell ref="P14:P15"/>
    <mergeCell ref="S23:S25"/>
    <mergeCell ref="A17:A21"/>
    <mergeCell ref="E14:E15"/>
    <mergeCell ref="F14:G14"/>
    <mergeCell ref="A23:A25"/>
    <mergeCell ref="A14:A15"/>
    <mergeCell ref="C14:C15"/>
    <mergeCell ref="D14:D15"/>
    <mergeCell ref="B14:B15"/>
    <mergeCell ref="A86:A97"/>
    <mergeCell ref="S86:S97"/>
    <mergeCell ref="Q46:Q47"/>
    <mergeCell ref="R46:R47"/>
    <mergeCell ref="B49:B50"/>
    <mergeCell ref="F49:F50"/>
    <mergeCell ref="A57:A61"/>
    <mergeCell ref="S57:S61"/>
    <mergeCell ref="B46:B47"/>
    <mergeCell ref="F46:F47"/>
    <mergeCell ref="A11:S11"/>
    <mergeCell ref="A12:S12"/>
    <mergeCell ref="A73:A84"/>
    <mergeCell ref="S73:S84"/>
    <mergeCell ref="F35:F36"/>
    <mergeCell ref="G35:G36"/>
    <mergeCell ref="P35:P36"/>
    <mergeCell ref="Q35:Q36"/>
    <mergeCell ref="A63:A69"/>
    <mergeCell ref="S63:S69"/>
  </mergeCells>
  <printOptions/>
  <pageMargins left="0.87" right="0.24" top="0.3" bottom="0.38" header="0.5" footer="0.35"/>
  <pageSetup horizontalDpi="600" verticalDpi="600" orientation="landscape" paperSize="9" scale="44" r:id="rId1"/>
  <rowBreaks count="1" manualBreakCount="1">
    <brk id="5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05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24"/>
      <c r="P1" s="124"/>
      <c r="Q1" s="124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22" t="s">
        <v>69</v>
      </c>
      <c r="N2" s="125"/>
      <c r="O2" s="125"/>
      <c r="P2" s="125"/>
      <c r="Q2" s="125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25"/>
      <c r="P3" s="125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21" t="s">
        <v>70</v>
      </c>
      <c r="O4" s="121"/>
      <c r="P4" s="121"/>
      <c r="Q4" s="121"/>
    </row>
    <row r="5" spans="1:17" s="3" customFormat="1" ht="12.75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5"/>
      <c r="N5" s="43" t="s">
        <v>71</v>
      </c>
      <c r="O5" s="41"/>
      <c r="P5" s="41"/>
      <c r="Q5" s="41"/>
    </row>
    <row r="6" spans="1:17" s="3" customFormat="1" ht="12.75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5"/>
      <c r="N6" s="43" t="s">
        <v>72</v>
      </c>
      <c r="O6" s="41"/>
      <c r="P6" s="41"/>
      <c r="Q6" s="41"/>
    </row>
    <row r="7" spans="1:17" s="3" customFormat="1" ht="15" customHeight="1">
      <c r="A7" s="127" t="s">
        <v>73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s="3" customFormat="1" ht="19.5" customHeight="1">
      <c r="A8" s="121" t="s">
        <v>74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17" s="3" customFormat="1" ht="13.5" customHeight="1">
      <c r="A9" s="143" t="s">
        <v>42</v>
      </c>
      <c r="B9" s="123" t="s">
        <v>43</v>
      </c>
      <c r="C9" s="123" t="s">
        <v>44</v>
      </c>
      <c r="D9" s="123" t="s">
        <v>45</v>
      </c>
      <c r="E9" s="123" t="s">
        <v>46</v>
      </c>
      <c r="F9" s="126" t="s">
        <v>47</v>
      </c>
      <c r="G9" s="126"/>
      <c r="H9" s="126"/>
      <c r="I9" s="126"/>
      <c r="J9" s="126"/>
      <c r="K9" s="126"/>
      <c r="L9" s="126"/>
      <c r="M9" s="126" t="s">
        <v>55</v>
      </c>
      <c r="N9" s="126"/>
      <c r="O9" s="126"/>
      <c r="P9" s="129" t="s">
        <v>56</v>
      </c>
      <c r="Q9" s="138" t="s">
        <v>57</v>
      </c>
    </row>
    <row r="10" spans="1:20" s="9" customFormat="1" ht="87.75" customHeight="1">
      <c r="A10" s="143"/>
      <c r="B10" s="123"/>
      <c r="C10" s="123"/>
      <c r="D10" s="123"/>
      <c r="E10" s="123"/>
      <c r="F10" s="37" t="s">
        <v>48</v>
      </c>
      <c r="G10" s="37" t="s">
        <v>49</v>
      </c>
      <c r="H10" s="37" t="s">
        <v>50</v>
      </c>
      <c r="I10" s="37" t="s">
        <v>51</v>
      </c>
      <c r="J10" s="37" t="s">
        <v>52</v>
      </c>
      <c r="K10" s="37" t="s">
        <v>53</v>
      </c>
      <c r="L10" s="42" t="s">
        <v>54</v>
      </c>
      <c r="M10" s="36" t="s">
        <v>75</v>
      </c>
      <c r="N10" s="36" t="s">
        <v>68</v>
      </c>
      <c r="O10" s="36" t="s">
        <v>76</v>
      </c>
      <c r="P10" s="129"/>
      <c r="Q10" s="139"/>
      <c r="T10" s="10"/>
    </row>
    <row r="11" spans="1:20" s="9" customFormat="1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  <c r="O11" s="38">
        <v>15</v>
      </c>
      <c r="P11" s="38">
        <v>16</v>
      </c>
      <c r="Q11" s="38">
        <v>17</v>
      </c>
      <c r="T11" s="10"/>
    </row>
    <row r="12" spans="1:20" s="9" customFormat="1" ht="20.25" customHeight="1">
      <c r="A12" s="144" t="s">
        <v>79</v>
      </c>
      <c r="B12" s="15">
        <v>17</v>
      </c>
      <c r="C12" s="16" t="s">
        <v>58</v>
      </c>
      <c r="D12" s="15">
        <v>5.1</v>
      </c>
      <c r="E12" s="24">
        <v>0.8</v>
      </c>
      <c r="F12" s="16" t="s">
        <v>39</v>
      </c>
      <c r="G12" s="15">
        <v>60</v>
      </c>
      <c r="H12" s="15">
        <v>0.8</v>
      </c>
      <c r="I12" s="16" t="s">
        <v>81</v>
      </c>
      <c r="J12" s="15">
        <v>2</v>
      </c>
      <c r="K12" s="15">
        <v>19</v>
      </c>
      <c r="L12" s="15">
        <v>22</v>
      </c>
      <c r="M12" s="21">
        <f aca="true" t="shared" si="0" ref="M12:M18">SUM(N12/E12)</f>
        <v>170</v>
      </c>
      <c r="N12" s="15">
        <v>136</v>
      </c>
      <c r="O12" s="15">
        <v>119</v>
      </c>
      <c r="P12" s="11" t="s">
        <v>66</v>
      </c>
      <c r="Q12" s="12" t="s">
        <v>13</v>
      </c>
      <c r="T12" s="10"/>
    </row>
    <row r="13" spans="1:20" s="9" customFormat="1" ht="21" customHeight="1">
      <c r="A13" s="145"/>
      <c r="B13" s="15">
        <v>28</v>
      </c>
      <c r="C13" s="16" t="s">
        <v>59</v>
      </c>
      <c r="D13" s="15">
        <v>0.5</v>
      </c>
      <c r="E13" s="24">
        <v>0.3</v>
      </c>
      <c r="F13" s="16" t="s">
        <v>37</v>
      </c>
      <c r="G13" s="15">
        <v>48</v>
      </c>
      <c r="H13" s="15">
        <v>0.7</v>
      </c>
      <c r="I13" s="16" t="s">
        <v>82</v>
      </c>
      <c r="J13" s="15">
        <v>2</v>
      </c>
      <c r="K13" s="15">
        <v>17</v>
      </c>
      <c r="L13" s="15">
        <v>20</v>
      </c>
      <c r="M13" s="21">
        <f t="shared" si="0"/>
        <v>120</v>
      </c>
      <c r="N13" s="15">
        <v>36</v>
      </c>
      <c r="O13" s="15">
        <v>32</v>
      </c>
      <c r="P13" s="11" t="s">
        <v>66</v>
      </c>
      <c r="Q13" s="12" t="s">
        <v>13</v>
      </c>
      <c r="T13" s="10"/>
    </row>
    <row r="14" spans="1:20" s="9" customFormat="1" ht="19.5" customHeight="1">
      <c r="A14" s="145"/>
      <c r="B14" s="15">
        <v>21</v>
      </c>
      <c r="C14" s="16" t="s">
        <v>60</v>
      </c>
      <c r="D14" s="15">
        <v>5.5</v>
      </c>
      <c r="E14" s="24">
        <v>0.4</v>
      </c>
      <c r="F14" s="16" t="s">
        <v>37</v>
      </c>
      <c r="G14" s="15">
        <v>50</v>
      </c>
      <c r="H14" s="15">
        <v>0.8</v>
      </c>
      <c r="I14" s="16" t="s">
        <v>81</v>
      </c>
      <c r="J14" s="15">
        <v>2</v>
      </c>
      <c r="K14" s="15">
        <v>16</v>
      </c>
      <c r="L14" s="15">
        <v>20</v>
      </c>
      <c r="M14" s="21">
        <f t="shared" si="0"/>
        <v>122.5</v>
      </c>
      <c r="N14" s="15">
        <v>49</v>
      </c>
      <c r="O14" s="15">
        <v>43</v>
      </c>
      <c r="P14" s="11" t="s">
        <v>66</v>
      </c>
      <c r="Q14" s="12" t="s">
        <v>13</v>
      </c>
      <c r="T14" s="10"/>
    </row>
    <row r="15" spans="1:20" s="9" customFormat="1" ht="21.75" customHeight="1">
      <c r="A15" s="145"/>
      <c r="B15" s="15">
        <v>20</v>
      </c>
      <c r="C15" s="16" t="s">
        <v>61</v>
      </c>
      <c r="D15" s="15">
        <v>2.2</v>
      </c>
      <c r="E15" s="24">
        <v>0.3</v>
      </c>
      <c r="F15" s="16" t="s">
        <v>37</v>
      </c>
      <c r="G15" s="15">
        <v>70</v>
      </c>
      <c r="H15" s="15">
        <v>0.7</v>
      </c>
      <c r="I15" s="16" t="s">
        <v>81</v>
      </c>
      <c r="J15" s="15">
        <v>3</v>
      </c>
      <c r="K15" s="15">
        <v>17</v>
      </c>
      <c r="L15" s="15">
        <v>14</v>
      </c>
      <c r="M15" s="21">
        <f t="shared" si="0"/>
        <v>190</v>
      </c>
      <c r="N15" s="24">
        <v>57</v>
      </c>
      <c r="O15" s="24">
        <v>50</v>
      </c>
      <c r="P15" s="24" t="s">
        <v>66</v>
      </c>
      <c r="Q15" s="12" t="s">
        <v>13</v>
      </c>
      <c r="T15" s="10"/>
    </row>
    <row r="16" spans="1:20" s="9" customFormat="1" ht="21.75" customHeight="1">
      <c r="A16" s="145"/>
      <c r="B16" s="15">
        <v>9</v>
      </c>
      <c r="C16" s="16" t="s">
        <v>62</v>
      </c>
      <c r="D16" s="15">
        <v>1.7</v>
      </c>
      <c r="E16" s="24">
        <v>0.3</v>
      </c>
      <c r="F16" s="16" t="s">
        <v>39</v>
      </c>
      <c r="G16" s="15">
        <v>53</v>
      </c>
      <c r="H16" s="15">
        <v>0.7</v>
      </c>
      <c r="I16" s="16" t="s">
        <v>82</v>
      </c>
      <c r="J16" s="15">
        <v>2</v>
      </c>
      <c r="K16" s="15">
        <v>18</v>
      </c>
      <c r="L16" s="15">
        <v>20</v>
      </c>
      <c r="M16" s="21">
        <f t="shared" si="0"/>
        <v>196.66666666666669</v>
      </c>
      <c r="N16" s="15">
        <v>59</v>
      </c>
      <c r="O16" s="15">
        <v>52</v>
      </c>
      <c r="P16" s="11" t="s">
        <v>66</v>
      </c>
      <c r="Q16" s="12" t="s">
        <v>13</v>
      </c>
      <c r="T16" s="10"/>
    </row>
    <row r="17" spans="1:20" s="9" customFormat="1" ht="21.75" customHeight="1">
      <c r="A17" s="145"/>
      <c r="B17" s="15">
        <v>62</v>
      </c>
      <c r="C17" s="16" t="s">
        <v>59</v>
      </c>
      <c r="D17" s="15">
        <v>0.8</v>
      </c>
      <c r="E17" s="24">
        <v>0.1</v>
      </c>
      <c r="F17" s="16" t="s">
        <v>37</v>
      </c>
      <c r="G17" s="15">
        <v>55</v>
      </c>
      <c r="H17" s="15">
        <v>0.7</v>
      </c>
      <c r="I17" s="16" t="s">
        <v>81</v>
      </c>
      <c r="J17" s="15">
        <v>2</v>
      </c>
      <c r="K17" s="15">
        <v>16</v>
      </c>
      <c r="L17" s="15">
        <v>18</v>
      </c>
      <c r="M17" s="21">
        <f t="shared" si="0"/>
        <v>140</v>
      </c>
      <c r="N17" s="15">
        <v>14</v>
      </c>
      <c r="O17" s="15">
        <v>12</v>
      </c>
      <c r="P17" s="11" t="s">
        <v>66</v>
      </c>
      <c r="Q17" s="12" t="s">
        <v>13</v>
      </c>
      <c r="T17" s="10"/>
    </row>
    <row r="18" spans="1:20" s="9" customFormat="1" ht="13.5" customHeight="1">
      <c r="A18" s="145"/>
      <c r="B18" s="132">
        <v>62</v>
      </c>
      <c r="C18" s="16" t="s">
        <v>63</v>
      </c>
      <c r="D18" s="15">
        <v>5</v>
      </c>
      <c r="E18" s="134">
        <v>0.4</v>
      </c>
      <c r="F18" s="16" t="s">
        <v>41</v>
      </c>
      <c r="G18" s="15">
        <v>50</v>
      </c>
      <c r="H18" s="15">
        <v>0.8</v>
      </c>
      <c r="I18" s="16" t="s">
        <v>83</v>
      </c>
      <c r="J18" s="15">
        <v>2</v>
      </c>
      <c r="K18" s="15">
        <v>16</v>
      </c>
      <c r="L18" s="15">
        <v>18</v>
      </c>
      <c r="M18" s="136">
        <f t="shared" si="0"/>
        <v>170</v>
      </c>
      <c r="N18" s="132">
        <v>68</v>
      </c>
      <c r="O18" s="132">
        <v>59</v>
      </c>
      <c r="P18" s="141" t="s">
        <v>66</v>
      </c>
      <c r="Q18" s="130" t="s">
        <v>13</v>
      </c>
      <c r="T18" s="10"/>
    </row>
    <row r="19" spans="1:20" ht="13.5" customHeight="1">
      <c r="A19" s="145"/>
      <c r="B19" s="133"/>
      <c r="C19" s="16" t="s">
        <v>64</v>
      </c>
      <c r="D19" s="15">
        <v>2.4</v>
      </c>
      <c r="E19" s="135"/>
      <c r="F19" s="16" t="s">
        <v>39</v>
      </c>
      <c r="G19" s="15">
        <v>32</v>
      </c>
      <c r="H19" s="15">
        <v>0.7</v>
      </c>
      <c r="I19" s="16" t="s">
        <v>81</v>
      </c>
      <c r="J19" s="15">
        <v>2</v>
      </c>
      <c r="K19" s="15">
        <v>11</v>
      </c>
      <c r="L19" s="15">
        <v>12</v>
      </c>
      <c r="M19" s="137"/>
      <c r="N19" s="133"/>
      <c r="O19" s="133"/>
      <c r="P19" s="142"/>
      <c r="Q19" s="131"/>
      <c r="T19" s="3"/>
    </row>
    <row r="20" spans="1:20" ht="27" customHeight="1">
      <c r="A20" s="146"/>
      <c r="B20" s="39">
        <v>49</v>
      </c>
      <c r="C20" s="16" t="s">
        <v>65</v>
      </c>
      <c r="D20" s="15">
        <v>2.1</v>
      </c>
      <c r="E20" s="26">
        <v>0.2</v>
      </c>
      <c r="F20" s="16" t="s">
        <v>37</v>
      </c>
      <c r="G20" s="15">
        <v>35</v>
      </c>
      <c r="H20" s="15">
        <v>0.7</v>
      </c>
      <c r="I20" s="16" t="s">
        <v>81</v>
      </c>
      <c r="J20" s="15">
        <v>2</v>
      </c>
      <c r="K20" s="15">
        <v>13</v>
      </c>
      <c r="L20" s="15">
        <v>16</v>
      </c>
      <c r="M20" s="21">
        <f>SUM(N20/E20)</f>
        <v>155</v>
      </c>
      <c r="N20" s="15">
        <v>31</v>
      </c>
      <c r="O20" s="15">
        <v>27</v>
      </c>
      <c r="P20" s="11" t="s">
        <v>66</v>
      </c>
      <c r="Q20" s="12" t="s">
        <v>13</v>
      </c>
      <c r="T20" s="3"/>
    </row>
    <row r="21" spans="1:20" s="25" customFormat="1" ht="13.5" customHeight="1">
      <c r="A21" s="33" t="s">
        <v>67</v>
      </c>
      <c r="B21" s="17"/>
      <c r="C21" s="17"/>
      <c r="D21" s="17"/>
      <c r="E21" s="27">
        <f>SUM(E12:E20)</f>
        <v>2.8000000000000003</v>
      </c>
      <c r="F21" s="27"/>
      <c r="G21" s="27"/>
      <c r="H21" s="27"/>
      <c r="I21" s="27"/>
      <c r="J21" s="27"/>
      <c r="K21" s="27"/>
      <c r="L21" s="27"/>
      <c r="M21" s="27"/>
      <c r="N21" s="35">
        <f>SUM(N12:N20)</f>
        <v>450</v>
      </c>
      <c r="O21" s="35">
        <f>SUM(O12:O20)</f>
        <v>394</v>
      </c>
      <c r="P21" s="17"/>
      <c r="Q21" s="14"/>
      <c r="T21" s="30"/>
    </row>
    <row r="22" spans="1:20" ht="23.25" customHeight="1">
      <c r="A22" s="40" t="s">
        <v>40</v>
      </c>
      <c r="B22" s="15">
        <v>58</v>
      </c>
      <c r="C22" s="16" t="s">
        <v>64</v>
      </c>
      <c r="D22" s="15">
        <v>0.8</v>
      </c>
      <c r="E22" s="29">
        <v>0.6</v>
      </c>
      <c r="F22" s="16" t="s">
        <v>37</v>
      </c>
      <c r="G22" s="15">
        <v>49</v>
      </c>
      <c r="H22" s="15">
        <v>0.8</v>
      </c>
      <c r="I22" s="9" t="s">
        <v>80</v>
      </c>
      <c r="J22" s="16">
        <v>1</v>
      </c>
      <c r="K22" s="15">
        <v>19</v>
      </c>
      <c r="L22" s="15">
        <v>20</v>
      </c>
      <c r="M22" s="21">
        <f>SUM(N22/E22)</f>
        <v>110</v>
      </c>
      <c r="N22" s="29">
        <v>66</v>
      </c>
      <c r="O22" s="29">
        <v>57</v>
      </c>
      <c r="P22" s="16" t="s">
        <v>66</v>
      </c>
      <c r="Q22" s="28" t="s">
        <v>13</v>
      </c>
      <c r="T22" s="3"/>
    </row>
    <row r="23" spans="1:17" ht="12.75">
      <c r="A23" s="34" t="s">
        <v>67</v>
      </c>
      <c r="B23" s="31"/>
      <c r="C23" s="31"/>
      <c r="D23" s="31"/>
      <c r="E23" s="31">
        <f>SUM(E22)</f>
        <v>0.6</v>
      </c>
      <c r="F23" s="31"/>
      <c r="G23" s="31"/>
      <c r="H23" s="31"/>
      <c r="I23" s="31"/>
      <c r="J23" s="31"/>
      <c r="K23" s="31"/>
      <c r="L23" s="31"/>
      <c r="M23" s="31"/>
      <c r="N23" s="31">
        <f>SUM(N22)</f>
        <v>66</v>
      </c>
      <c r="O23" s="31">
        <f>SUM(O22)</f>
        <v>57</v>
      </c>
      <c r="P23" s="31"/>
      <c r="Q23" s="32"/>
    </row>
    <row r="24" spans="1:17" ht="12.75">
      <c r="A24" s="19" t="s">
        <v>68</v>
      </c>
      <c r="B24" s="13"/>
      <c r="C24" s="13"/>
      <c r="D24" s="13"/>
      <c r="E24" s="20">
        <f>SUM(E21,E23)</f>
        <v>3.4000000000000004</v>
      </c>
      <c r="F24" s="20"/>
      <c r="G24" s="20"/>
      <c r="H24" s="20"/>
      <c r="I24" s="20"/>
      <c r="J24" s="20"/>
      <c r="K24" s="20"/>
      <c r="L24" s="20"/>
      <c r="M24" s="23"/>
      <c r="N24" s="23">
        <f>SUM(N21,N23)</f>
        <v>516</v>
      </c>
      <c r="O24" s="23">
        <f>SUM(O21,O23)</f>
        <v>451</v>
      </c>
      <c r="P24" s="18"/>
      <c r="Q24" s="14"/>
    </row>
    <row r="26" spans="1:16" ht="15">
      <c r="A26" s="7" t="s">
        <v>77</v>
      </c>
      <c r="B26" s="7"/>
      <c r="C26" s="7"/>
      <c r="D26" s="7"/>
      <c r="E26" s="7"/>
      <c r="F26" s="7"/>
      <c r="G26" s="6"/>
      <c r="H26" s="6"/>
      <c r="I26" s="6"/>
      <c r="J26" s="6"/>
      <c r="N26" s="140" t="s">
        <v>78</v>
      </c>
      <c r="O26" s="140"/>
      <c r="P26" s="140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selectLockedCells="1" selectUnlockedCells="1"/>
  <mergeCells count="24">
    <mergeCell ref="N26:P26"/>
    <mergeCell ref="P18:P19"/>
    <mergeCell ref="A9:A10"/>
    <mergeCell ref="B9:B10"/>
    <mergeCell ref="C9:C10"/>
    <mergeCell ref="A12:A20"/>
    <mergeCell ref="B18:B19"/>
    <mergeCell ref="Q18:Q19"/>
    <mergeCell ref="N18:N19"/>
    <mergeCell ref="O18:O19"/>
    <mergeCell ref="E9:E10"/>
    <mergeCell ref="E18:E19"/>
    <mergeCell ref="M18:M19"/>
    <mergeCell ref="Q9:Q10"/>
    <mergeCell ref="A8:Q8"/>
    <mergeCell ref="D9:D10"/>
    <mergeCell ref="O1:Q1"/>
    <mergeCell ref="M2:Q2"/>
    <mergeCell ref="O3:P3"/>
    <mergeCell ref="N4:Q4"/>
    <mergeCell ref="F9:L9"/>
    <mergeCell ref="A7:Q7"/>
    <mergeCell ref="M9:O9"/>
    <mergeCell ref="P9:P10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2019-05-30T07:36:22Z</cp:lastPrinted>
  <dcterms:created xsi:type="dcterms:W3CDTF">2017-05-11T09:29:44Z</dcterms:created>
  <dcterms:modified xsi:type="dcterms:W3CDTF">2019-06-06T05:36:05Z</dcterms:modified>
  <cp:category/>
  <cp:version/>
  <cp:contentType/>
  <cp:contentStatus/>
</cp:coreProperties>
</file>